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DATA\econstats\Labour\Statistical Release\Employment Statistics\2021 Sample\202203\Stats online\"/>
    </mc:Choice>
  </mc:AlternateContent>
  <bookViews>
    <workbookView xWindow="-105" yWindow="-105" windowWidth="23250" windowHeight="12570" tabRatio="833" activeTab="1"/>
  </bookViews>
  <sheets>
    <sheet name="Gross_Earnings" sheetId="1" r:id="rId1"/>
    <sheet name="2-Mining" sheetId="2" r:id="rId2"/>
    <sheet name="3-Manufacturing" sheetId="3" r:id="rId3"/>
    <sheet name="4-Electricity" sheetId="4" r:id="rId4"/>
    <sheet name="5-Construction" sheetId="5" r:id="rId5"/>
    <sheet name="6-Trade" sheetId="6" r:id="rId6"/>
    <sheet name="7-Transport" sheetId="7" r:id="rId7"/>
    <sheet name="8-Finance" sheetId="8" r:id="rId8"/>
    <sheet name="9-Community" sheetId="9" r:id="rId9"/>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18" i="2" l="1"/>
  <c r="F18" i="2"/>
  <c r="E18" i="2"/>
  <c r="D18" i="2"/>
  <c r="D19" i="2"/>
  <c r="F20" i="2"/>
  <c r="E20" i="2" l="1"/>
  <c r="D20" i="2"/>
  <c r="G19" i="2"/>
  <c r="F19" i="2"/>
  <c r="E19" i="2"/>
  <c r="G20" i="2"/>
  <c r="C42" i="1"/>
  <c r="F42" i="1" s="1"/>
  <c r="C64" i="1"/>
  <c r="C86" i="1"/>
  <c r="C20" i="9"/>
  <c r="C20" i="8"/>
  <c r="F20" i="8" s="1"/>
  <c r="C20" i="7"/>
  <c r="G20" i="7" s="1"/>
  <c r="C20" i="6"/>
  <c r="G20" i="6" s="1"/>
  <c r="C20" i="5"/>
  <c r="C20" i="4"/>
  <c r="G20" i="4" s="1"/>
  <c r="C20" i="3"/>
  <c r="D42" i="3"/>
  <c r="E42" i="3"/>
  <c r="F42" i="3"/>
  <c r="G42" i="3"/>
  <c r="D64" i="3"/>
  <c r="E64" i="3"/>
  <c r="F64" i="3"/>
  <c r="G64" i="3"/>
  <c r="D86" i="3"/>
  <c r="E86" i="3"/>
  <c r="F86" i="3"/>
  <c r="G86" i="3"/>
  <c r="D42" i="4"/>
  <c r="E42" i="4"/>
  <c r="F42" i="4"/>
  <c r="G42" i="4"/>
  <c r="D64" i="4"/>
  <c r="E64" i="4"/>
  <c r="F64" i="4"/>
  <c r="G64" i="4"/>
  <c r="D86" i="4"/>
  <c r="E86" i="4"/>
  <c r="F86" i="4"/>
  <c r="G86" i="4"/>
  <c r="D42" i="5"/>
  <c r="E42" i="5"/>
  <c r="F42" i="5"/>
  <c r="G42" i="5"/>
  <c r="D64" i="5"/>
  <c r="E64" i="5"/>
  <c r="F64" i="5"/>
  <c r="G64" i="5"/>
  <c r="D86" i="5"/>
  <c r="E86" i="5"/>
  <c r="F86" i="5"/>
  <c r="G86" i="5"/>
  <c r="D42" i="6"/>
  <c r="E42" i="6"/>
  <c r="F42" i="6"/>
  <c r="G42" i="6"/>
  <c r="D64" i="6"/>
  <c r="E64" i="6"/>
  <c r="F64" i="6"/>
  <c r="G64" i="6"/>
  <c r="D86" i="6"/>
  <c r="E86" i="6"/>
  <c r="F86" i="6"/>
  <c r="G86" i="6"/>
  <c r="D86" i="7"/>
  <c r="E86" i="7"/>
  <c r="F86" i="7"/>
  <c r="G86" i="7"/>
  <c r="D64" i="7"/>
  <c r="E64" i="7"/>
  <c r="F64" i="7"/>
  <c r="G64" i="7"/>
  <c r="D42" i="7"/>
  <c r="E42" i="7"/>
  <c r="F42" i="7"/>
  <c r="G42" i="7"/>
  <c r="F20" i="7"/>
  <c r="D86" i="8"/>
  <c r="E86" i="8"/>
  <c r="F86" i="8"/>
  <c r="G86" i="8"/>
  <c r="D64" i="8"/>
  <c r="E64" i="8"/>
  <c r="F64" i="8"/>
  <c r="G64" i="8"/>
  <c r="D42" i="8"/>
  <c r="E42" i="8"/>
  <c r="F42" i="8"/>
  <c r="G42" i="8"/>
  <c r="G20" i="8"/>
  <c r="D86" i="9"/>
  <c r="E86" i="9"/>
  <c r="F86" i="9"/>
  <c r="G86" i="9"/>
  <c r="D64" i="9"/>
  <c r="E64" i="9"/>
  <c r="F64" i="9"/>
  <c r="G64" i="9"/>
  <c r="D42" i="9"/>
  <c r="E42" i="9"/>
  <c r="F42" i="9"/>
  <c r="G42" i="9"/>
  <c r="F20" i="9" l="1"/>
  <c r="G20" i="9"/>
  <c r="F20" i="6"/>
  <c r="F20" i="5"/>
  <c r="G20" i="5"/>
  <c r="F20" i="4"/>
  <c r="G64" i="1"/>
  <c r="F64" i="1"/>
  <c r="G20" i="3"/>
  <c r="F20" i="3"/>
  <c r="G42" i="1"/>
  <c r="C20" i="1"/>
  <c r="G20" i="1" s="1"/>
  <c r="G86" i="1"/>
  <c r="F86" i="1"/>
  <c r="E47" i="9"/>
  <c r="F47" i="9"/>
  <c r="G47" i="9"/>
  <c r="D47" i="9"/>
  <c r="E69" i="9"/>
  <c r="F69" i="9"/>
  <c r="G69" i="9"/>
  <c r="D69" i="9"/>
  <c r="E47" i="8"/>
  <c r="F47" i="8"/>
  <c r="G47" i="8"/>
  <c r="D47" i="8"/>
  <c r="E69" i="8"/>
  <c r="F69" i="8"/>
  <c r="G69" i="8"/>
  <c r="D69" i="8"/>
  <c r="E47" i="7"/>
  <c r="F47" i="7"/>
  <c r="G47" i="7"/>
  <c r="D47" i="7"/>
  <c r="E69" i="7"/>
  <c r="F69" i="7"/>
  <c r="G69" i="7"/>
  <c r="D69" i="7"/>
  <c r="E47" i="6"/>
  <c r="F47" i="6"/>
  <c r="G47" i="6"/>
  <c r="D47" i="6"/>
  <c r="E69" i="6"/>
  <c r="F69" i="6"/>
  <c r="G69" i="6"/>
  <c r="D69" i="6"/>
  <c r="E47" i="5"/>
  <c r="F47" i="5"/>
  <c r="G47" i="5"/>
  <c r="D47" i="5"/>
  <c r="E69" i="5"/>
  <c r="F69" i="5"/>
  <c r="G69" i="5"/>
  <c r="D69" i="5"/>
  <c r="E47" i="4"/>
  <c r="F47" i="4"/>
  <c r="G47" i="4"/>
  <c r="D47" i="4"/>
  <c r="E69" i="4"/>
  <c r="F69" i="4"/>
  <c r="G69" i="4"/>
  <c r="D69" i="4"/>
  <c r="E69" i="3"/>
  <c r="F69" i="3"/>
  <c r="G69" i="3"/>
  <c r="D69" i="3"/>
  <c r="E47" i="3"/>
  <c r="F47" i="3"/>
  <c r="G47" i="3"/>
  <c r="D47" i="3"/>
  <c r="F20" i="1" l="1"/>
  <c r="C5" i="3"/>
  <c r="C6" i="3"/>
  <c r="C7" i="3"/>
  <c r="C8" i="3"/>
  <c r="C5" i="4"/>
  <c r="C6" i="4"/>
  <c r="C7" i="4"/>
  <c r="C8" i="4"/>
  <c r="C5" i="5"/>
  <c r="C6" i="5"/>
  <c r="C7" i="5"/>
  <c r="C8" i="5"/>
  <c r="C5" i="6"/>
  <c r="C6" i="6"/>
  <c r="C7" i="6"/>
  <c r="C8" i="6"/>
  <c r="C5" i="7"/>
  <c r="C6" i="7"/>
  <c r="C7" i="7"/>
  <c r="C8" i="7"/>
  <c r="C5" i="8"/>
  <c r="C6" i="8"/>
  <c r="C7" i="8"/>
  <c r="C8" i="8"/>
  <c r="C5" i="9"/>
  <c r="C6" i="9"/>
  <c r="C7" i="9"/>
  <c r="C8" i="9"/>
  <c r="C27" i="1" l="1"/>
  <c r="C28" i="1"/>
  <c r="C29" i="1"/>
  <c r="C30" i="1"/>
  <c r="C49" i="1"/>
  <c r="C50" i="1"/>
  <c r="C51" i="1"/>
  <c r="C52" i="1"/>
  <c r="C71" i="1"/>
  <c r="C72" i="1"/>
  <c r="C73" i="1"/>
  <c r="C74" i="1"/>
  <c r="C8" i="1" l="1"/>
  <c r="C7" i="1"/>
  <c r="C6" i="1"/>
  <c r="C5" i="1"/>
  <c r="C85" i="1"/>
  <c r="C63" i="1"/>
  <c r="C41" i="1"/>
  <c r="D86" i="1" l="1"/>
  <c r="E86" i="1"/>
  <c r="E64" i="1"/>
  <c r="D64" i="1"/>
  <c r="E42" i="1"/>
  <c r="D42" i="1"/>
  <c r="C62" i="1"/>
  <c r="C54" i="1"/>
  <c r="C78" i="1"/>
  <c r="C55" i="1"/>
  <c r="C79" i="1"/>
  <c r="C56" i="1"/>
  <c r="C80" i="1"/>
  <c r="C57" i="1"/>
  <c r="C81" i="1"/>
  <c r="C59" i="1"/>
  <c r="C83" i="1"/>
  <c r="C75" i="1"/>
  <c r="C58" i="1"/>
  <c r="C82" i="1"/>
  <c r="C61" i="1"/>
  <c r="C53" i="1"/>
  <c r="C77" i="1"/>
  <c r="C60" i="1"/>
  <c r="C84" i="1"/>
  <c r="D85" i="1" s="1"/>
  <c r="C76" i="1"/>
  <c r="D85" i="9"/>
  <c r="E85" i="9"/>
  <c r="F85" i="9"/>
  <c r="G85" i="9"/>
  <c r="D63" i="9"/>
  <c r="E63" i="9"/>
  <c r="F63" i="9"/>
  <c r="G63" i="9"/>
  <c r="D41" i="9"/>
  <c r="E41" i="9"/>
  <c r="F41" i="9"/>
  <c r="G41" i="9"/>
  <c r="D85" i="8"/>
  <c r="E85" i="8"/>
  <c r="F85" i="8"/>
  <c r="G85" i="8"/>
  <c r="D63" i="8"/>
  <c r="E63" i="8"/>
  <c r="F63" i="8"/>
  <c r="G63" i="8"/>
  <c r="D41" i="8"/>
  <c r="E41" i="8"/>
  <c r="F41" i="8"/>
  <c r="G41" i="8"/>
  <c r="D85" i="7"/>
  <c r="E85" i="7"/>
  <c r="F85" i="7"/>
  <c r="G85" i="7"/>
  <c r="D63" i="7"/>
  <c r="E63" i="7"/>
  <c r="F63" i="7"/>
  <c r="G63" i="7"/>
  <c r="D41" i="7"/>
  <c r="E41" i="7"/>
  <c r="F41" i="7"/>
  <c r="G41" i="7"/>
  <c r="D85" i="6"/>
  <c r="E85" i="6"/>
  <c r="F85" i="6"/>
  <c r="G85" i="6"/>
  <c r="D63" i="6"/>
  <c r="E63" i="6"/>
  <c r="F63" i="6"/>
  <c r="G63" i="6"/>
  <c r="D41" i="6"/>
  <c r="E41" i="6"/>
  <c r="F41" i="6"/>
  <c r="G41" i="6"/>
  <c r="D85" i="5"/>
  <c r="E85" i="5"/>
  <c r="F85" i="5"/>
  <c r="G85" i="5"/>
  <c r="D63" i="5"/>
  <c r="E63" i="5"/>
  <c r="F63" i="5"/>
  <c r="G63" i="5"/>
  <c r="D41" i="5"/>
  <c r="E41" i="5"/>
  <c r="F41" i="5"/>
  <c r="G41" i="5"/>
  <c r="D85" i="4"/>
  <c r="E85" i="4"/>
  <c r="F85" i="4"/>
  <c r="G85" i="4"/>
  <c r="D63" i="4"/>
  <c r="E63" i="4"/>
  <c r="F63" i="4"/>
  <c r="G63" i="4"/>
  <c r="D41" i="4"/>
  <c r="E41" i="4"/>
  <c r="F41" i="4"/>
  <c r="G41" i="4"/>
  <c r="D85" i="3"/>
  <c r="E85" i="3"/>
  <c r="F85" i="3"/>
  <c r="G85" i="3"/>
  <c r="D63" i="3"/>
  <c r="E63" i="3"/>
  <c r="F63" i="3"/>
  <c r="G63" i="3"/>
  <c r="D41" i="3"/>
  <c r="E41" i="3"/>
  <c r="F41" i="3"/>
  <c r="G41" i="3"/>
  <c r="C10" i="9"/>
  <c r="C11" i="9"/>
  <c r="C12" i="9"/>
  <c r="C13" i="9"/>
  <c r="C14" i="9"/>
  <c r="C15" i="9"/>
  <c r="C16" i="9"/>
  <c r="C17" i="9"/>
  <c r="C18" i="9"/>
  <c r="C19" i="9"/>
  <c r="C9" i="9"/>
  <c r="C10" i="8"/>
  <c r="C11" i="8"/>
  <c r="C12" i="8"/>
  <c r="C13" i="8"/>
  <c r="C14" i="8"/>
  <c r="C15" i="8"/>
  <c r="C16" i="8"/>
  <c r="C17" i="8"/>
  <c r="C18" i="8"/>
  <c r="C19" i="8"/>
  <c r="C9" i="8"/>
  <c r="C10" i="7"/>
  <c r="C11" i="7"/>
  <c r="C12" i="7"/>
  <c r="C13" i="7"/>
  <c r="C14" i="7"/>
  <c r="C15" i="7"/>
  <c r="C16" i="7"/>
  <c r="C17" i="7"/>
  <c r="C18" i="7"/>
  <c r="C19" i="7"/>
  <c r="C9" i="7"/>
  <c r="C10" i="6"/>
  <c r="C11" i="6"/>
  <c r="C12" i="6"/>
  <c r="C13" i="6"/>
  <c r="C14" i="6"/>
  <c r="C15" i="6"/>
  <c r="C16" i="6"/>
  <c r="C17" i="6"/>
  <c r="C18" i="6"/>
  <c r="C19" i="6"/>
  <c r="C9" i="6"/>
  <c r="C10" i="5"/>
  <c r="C11" i="5"/>
  <c r="C12" i="5"/>
  <c r="C13" i="5"/>
  <c r="C14" i="5"/>
  <c r="C15" i="5"/>
  <c r="C16" i="5"/>
  <c r="C17" i="5"/>
  <c r="C18" i="5"/>
  <c r="C19" i="5"/>
  <c r="C9" i="5"/>
  <c r="C10" i="4"/>
  <c r="C11" i="4"/>
  <c r="C12" i="4"/>
  <c r="C13" i="4"/>
  <c r="C14" i="4"/>
  <c r="C15" i="4"/>
  <c r="C16" i="4"/>
  <c r="C17" i="4"/>
  <c r="C18" i="4"/>
  <c r="C19" i="4"/>
  <c r="C9" i="4"/>
  <c r="C10" i="3"/>
  <c r="C11" i="3"/>
  <c r="C12" i="3"/>
  <c r="C13" i="3"/>
  <c r="C14" i="3"/>
  <c r="C15" i="3"/>
  <c r="C16" i="3"/>
  <c r="C17" i="3"/>
  <c r="C18" i="3"/>
  <c r="C19" i="3"/>
  <c r="C9" i="3"/>
  <c r="G84" i="9"/>
  <c r="F84" i="9"/>
  <c r="E84" i="9"/>
  <c r="D84" i="9"/>
  <c r="G83" i="9"/>
  <c r="F83" i="9"/>
  <c r="E83" i="9"/>
  <c r="D83" i="9"/>
  <c r="G82" i="9"/>
  <c r="F82" i="9"/>
  <c r="E82" i="9"/>
  <c r="D82" i="9"/>
  <c r="G81" i="9"/>
  <c r="F81" i="9"/>
  <c r="E81" i="9"/>
  <c r="D81" i="9"/>
  <c r="G80" i="9"/>
  <c r="F80" i="9"/>
  <c r="E80" i="9"/>
  <c r="D80" i="9"/>
  <c r="G79" i="9"/>
  <c r="F79" i="9"/>
  <c r="E79" i="9"/>
  <c r="D79" i="9"/>
  <c r="G78" i="9"/>
  <c r="F78" i="9"/>
  <c r="E78" i="9"/>
  <c r="D78" i="9"/>
  <c r="G77" i="9"/>
  <c r="F77" i="9"/>
  <c r="E77" i="9"/>
  <c r="D77" i="9"/>
  <c r="G76" i="9"/>
  <c r="F76" i="9"/>
  <c r="E76" i="9"/>
  <c r="D76" i="9"/>
  <c r="G75" i="9"/>
  <c r="F75" i="9"/>
  <c r="E75" i="9"/>
  <c r="D75" i="9"/>
  <c r="E74" i="9"/>
  <c r="D74" i="9"/>
  <c r="E73" i="9"/>
  <c r="D73" i="9"/>
  <c r="E72" i="9"/>
  <c r="D72" i="9"/>
  <c r="G84" i="8"/>
  <c r="F84" i="8"/>
  <c r="E84" i="8"/>
  <c r="D84" i="8"/>
  <c r="G83" i="8"/>
  <c r="F83" i="8"/>
  <c r="E83" i="8"/>
  <c r="D83" i="8"/>
  <c r="G82" i="8"/>
  <c r="F82" i="8"/>
  <c r="E82" i="8"/>
  <c r="D82" i="8"/>
  <c r="G81" i="8"/>
  <c r="F81" i="8"/>
  <c r="E81" i="8"/>
  <c r="D81" i="8"/>
  <c r="G80" i="8"/>
  <c r="F80" i="8"/>
  <c r="E80" i="8"/>
  <c r="D80" i="8"/>
  <c r="G79" i="8"/>
  <c r="F79" i="8"/>
  <c r="E79" i="8"/>
  <c r="D79" i="8"/>
  <c r="G78" i="8"/>
  <c r="F78" i="8"/>
  <c r="E78" i="8"/>
  <c r="D78" i="8"/>
  <c r="G77" i="8"/>
  <c r="F77" i="8"/>
  <c r="E77" i="8"/>
  <c r="D77" i="8"/>
  <c r="G76" i="8"/>
  <c r="F76" i="8"/>
  <c r="E76" i="8"/>
  <c r="D76" i="8"/>
  <c r="G75" i="8"/>
  <c r="F75" i="8"/>
  <c r="E75" i="8"/>
  <c r="D75" i="8"/>
  <c r="E74" i="8"/>
  <c r="D74" i="8"/>
  <c r="E73" i="8"/>
  <c r="D73" i="8"/>
  <c r="E72" i="8"/>
  <c r="D72" i="8"/>
  <c r="G84" i="7"/>
  <c r="F84" i="7"/>
  <c r="E84" i="7"/>
  <c r="D84" i="7"/>
  <c r="G83" i="7"/>
  <c r="F83" i="7"/>
  <c r="E83" i="7"/>
  <c r="D83" i="7"/>
  <c r="G82" i="7"/>
  <c r="F82" i="7"/>
  <c r="E82" i="7"/>
  <c r="D82" i="7"/>
  <c r="G81" i="7"/>
  <c r="F81" i="7"/>
  <c r="E81" i="7"/>
  <c r="D81" i="7"/>
  <c r="G80" i="7"/>
  <c r="F80" i="7"/>
  <c r="E80" i="7"/>
  <c r="D80" i="7"/>
  <c r="G79" i="7"/>
  <c r="F79" i="7"/>
  <c r="E79" i="7"/>
  <c r="D79" i="7"/>
  <c r="G78" i="7"/>
  <c r="F78" i="7"/>
  <c r="E78" i="7"/>
  <c r="D78" i="7"/>
  <c r="G77" i="7"/>
  <c r="F77" i="7"/>
  <c r="E77" i="7"/>
  <c r="D77" i="7"/>
  <c r="G76" i="7"/>
  <c r="F76" i="7"/>
  <c r="E76" i="7"/>
  <c r="D76" i="7"/>
  <c r="G75" i="7"/>
  <c r="F75" i="7"/>
  <c r="E75" i="7"/>
  <c r="D75" i="7"/>
  <c r="E74" i="7"/>
  <c r="D74" i="7"/>
  <c r="E73" i="7"/>
  <c r="D73" i="7"/>
  <c r="E72" i="7"/>
  <c r="D72" i="7"/>
  <c r="G84" i="6"/>
  <c r="F84" i="6"/>
  <c r="E84" i="6"/>
  <c r="D84" i="6"/>
  <c r="G83" i="6"/>
  <c r="F83" i="6"/>
  <c r="E83" i="6"/>
  <c r="D83" i="6"/>
  <c r="G82" i="6"/>
  <c r="F82" i="6"/>
  <c r="E82" i="6"/>
  <c r="D82" i="6"/>
  <c r="G81" i="6"/>
  <c r="F81" i="6"/>
  <c r="E81" i="6"/>
  <c r="D81" i="6"/>
  <c r="G80" i="6"/>
  <c r="F80" i="6"/>
  <c r="E80" i="6"/>
  <c r="D80" i="6"/>
  <c r="G79" i="6"/>
  <c r="F79" i="6"/>
  <c r="E79" i="6"/>
  <c r="D79" i="6"/>
  <c r="G78" i="6"/>
  <c r="F78" i="6"/>
  <c r="E78" i="6"/>
  <c r="D78" i="6"/>
  <c r="G77" i="6"/>
  <c r="F77" i="6"/>
  <c r="E77" i="6"/>
  <c r="D77" i="6"/>
  <c r="G76" i="6"/>
  <c r="F76" i="6"/>
  <c r="E76" i="6"/>
  <c r="D76" i="6"/>
  <c r="G75" i="6"/>
  <c r="F75" i="6"/>
  <c r="E75" i="6"/>
  <c r="D75" i="6"/>
  <c r="E74" i="6"/>
  <c r="D74" i="6"/>
  <c r="E73" i="6"/>
  <c r="D73" i="6"/>
  <c r="E72" i="6"/>
  <c r="D72" i="6"/>
  <c r="G84" i="5"/>
  <c r="F84" i="5"/>
  <c r="E84" i="5"/>
  <c r="D84" i="5"/>
  <c r="G83" i="5"/>
  <c r="F83" i="5"/>
  <c r="E83" i="5"/>
  <c r="D83" i="5"/>
  <c r="G82" i="5"/>
  <c r="F82" i="5"/>
  <c r="E82" i="5"/>
  <c r="D82" i="5"/>
  <c r="G81" i="5"/>
  <c r="F81" i="5"/>
  <c r="E81" i="5"/>
  <c r="D81" i="5"/>
  <c r="G80" i="5"/>
  <c r="F80" i="5"/>
  <c r="E80" i="5"/>
  <c r="D80" i="5"/>
  <c r="G79" i="5"/>
  <c r="F79" i="5"/>
  <c r="E79" i="5"/>
  <c r="D79" i="5"/>
  <c r="G78" i="5"/>
  <c r="F78" i="5"/>
  <c r="E78" i="5"/>
  <c r="D78" i="5"/>
  <c r="G77" i="5"/>
  <c r="F77" i="5"/>
  <c r="E77" i="5"/>
  <c r="D77" i="5"/>
  <c r="G76" i="5"/>
  <c r="F76" i="5"/>
  <c r="E76" i="5"/>
  <c r="D76" i="5"/>
  <c r="G75" i="5"/>
  <c r="F75" i="5"/>
  <c r="E75" i="5"/>
  <c r="D75" i="5"/>
  <c r="E74" i="5"/>
  <c r="D74" i="5"/>
  <c r="E73" i="5"/>
  <c r="D73" i="5"/>
  <c r="E72" i="5"/>
  <c r="D72" i="5"/>
  <c r="G84" i="4"/>
  <c r="F84" i="4"/>
  <c r="E84" i="4"/>
  <c r="D84" i="4"/>
  <c r="G83" i="4"/>
  <c r="F83" i="4"/>
  <c r="E83" i="4"/>
  <c r="D83" i="4"/>
  <c r="G82" i="4"/>
  <c r="F82" i="4"/>
  <c r="E82" i="4"/>
  <c r="D82" i="4"/>
  <c r="G81" i="4"/>
  <c r="F81" i="4"/>
  <c r="E81" i="4"/>
  <c r="D81" i="4"/>
  <c r="G80" i="4"/>
  <c r="F80" i="4"/>
  <c r="E80" i="4"/>
  <c r="D80" i="4"/>
  <c r="G79" i="4"/>
  <c r="F79" i="4"/>
  <c r="E79" i="4"/>
  <c r="D79" i="4"/>
  <c r="G78" i="4"/>
  <c r="F78" i="4"/>
  <c r="E78" i="4"/>
  <c r="D78" i="4"/>
  <c r="G77" i="4"/>
  <c r="F77" i="4"/>
  <c r="E77" i="4"/>
  <c r="D77" i="4"/>
  <c r="G76" i="4"/>
  <c r="F76" i="4"/>
  <c r="E76" i="4"/>
  <c r="D76" i="4"/>
  <c r="G75" i="4"/>
  <c r="F75" i="4"/>
  <c r="E75" i="4"/>
  <c r="D75" i="4"/>
  <c r="E74" i="4"/>
  <c r="D74" i="4"/>
  <c r="E73" i="4"/>
  <c r="D73" i="4"/>
  <c r="E72" i="4"/>
  <c r="D72" i="4"/>
  <c r="D20" i="9" l="1"/>
  <c r="E20" i="9"/>
  <c r="D20" i="8"/>
  <c r="E20" i="8"/>
  <c r="E20" i="7"/>
  <c r="D20" i="7"/>
  <c r="E20" i="6"/>
  <c r="D20" i="6"/>
  <c r="D20" i="5"/>
  <c r="E20" i="5"/>
  <c r="D20" i="4"/>
  <c r="E20" i="4"/>
  <c r="E20" i="3"/>
  <c r="D20" i="3"/>
  <c r="D19" i="9"/>
  <c r="F19" i="9"/>
  <c r="D19" i="8"/>
  <c r="F19" i="8"/>
  <c r="E19" i="8"/>
  <c r="E19" i="7"/>
  <c r="F19" i="7"/>
  <c r="E85" i="1"/>
  <c r="E19" i="6"/>
  <c r="G19" i="6"/>
  <c r="D19" i="5"/>
  <c r="G19" i="5"/>
  <c r="F19" i="4"/>
  <c r="D19" i="4"/>
  <c r="D19" i="3"/>
  <c r="F19" i="3"/>
  <c r="G19" i="9"/>
  <c r="E19" i="9"/>
  <c r="G19" i="8"/>
  <c r="D19" i="7"/>
  <c r="G19" i="7"/>
  <c r="D19" i="6"/>
  <c r="F19" i="6"/>
  <c r="F19" i="5"/>
  <c r="E19" i="5"/>
  <c r="G19" i="4"/>
  <c r="E19" i="4"/>
  <c r="G19" i="3"/>
  <c r="E19" i="3"/>
  <c r="C19" i="1"/>
  <c r="D84" i="1"/>
  <c r="F40" i="9"/>
  <c r="G62" i="8"/>
  <c r="F40" i="7"/>
  <c r="G62" i="7"/>
  <c r="G62" i="6"/>
  <c r="F40" i="5"/>
  <c r="F40" i="4"/>
  <c r="F62" i="3"/>
  <c r="D40" i="3"/>
  <c r="G40" i="9"/>
  <c r="F62" i="8"/>
  <c r="E20" i="1" l="1"/>
  <c r="D20" i="1"/>
  <c r="E84" i="1"/>
  <c r="D83" i="1"/>
  <c r="E83" i="3"/>
  <c r="E84" i="3"/>
  <c r="D84" i="3"/>
  <c r="G40" i="7"/>
  <c r="D40" i="7"/>
  <c r="G62" i="3"/>
  <c r="G40" i="5"/>
  <c r="G40" i="4"/>
  <c r="F62" i="6"/>
  <c r="D62" i="3"/>
  <c r="D40" i="5"/>
  <c r="D62" i="4"/>
  <c r="D40" i="6"/>
  <c r="E62" i="3"/>
  <c r="E40" i="7"/>
  <c r="G40" i="3"/>
  <c r="E40" i="3"/>
  <c r="G62" i="5"/>
  <c r="D40" i="4"/>
  <c r="D62" i="6"/>
  <c r="D40" i="9"/>
  <c r="E62" i="5"/>
  <c r="E62" i="8"/>
  <c r="E40" i="5"/>
  <c r="F40" i="3"/>
  <c r="E40" i="8"/>
  <c r="D62" i="7"/>
  <c r="D62" i="9"/>
  <c r="F62" i="5"/>
  <c r="D62" i="5"/>
  <c r="F62" i="7"/>
  <c r="E62" i="7"/>
  <c r="G62" i="9"/>
  <c r="F62" i="4"/>
  <c r="F62" i="9"/>
  <c r="E62" i="9"/>
  <c r="D62" i="8"/>
  <c r="E62" i="6"/>
  <c r="E40" i="4"/>
  <c r="F40" i="6"/>
  <c r="G40" i="8"/>
  <c r="G62" i="4"/>
  <c r="E40" i="6"/>
  <c r="F40" i="8"/>
  <c r="E62" i="4"/>
  <c r="D40" i="8"/>
  <c r="E40" i="9"/>
  <c r="G40" i="6"/>
  <c r="C40" i="1" l="1"/>
  <c r="C18" i="1" s="1"/>
  <c r="D63" i="1"/>
  <c r="E63" i="1"/>
  <c r="E83" i="1"/>
  <c r="D83" i="3"/>
  <c r="D41" i="1" l="1"/>
  <c r="E41" i="1"/>
  <c r="G85" i="1"/>
  <c r="F85" i="1"/>
  <c r="E19" i="1"/>
  <c r="D19" i="1"/>
  <c r="E82" i="1"/>
  <c r="E81" i="3"/>
  <c r="E81" i="1"/>
  <c r="D82" i="3"/>
  <c r="E82" i="3"/>
  <c r="D82" i="1"/>
  <c r="E80" i="3" l="1"/>
  <c r="D80" i="1"/>
  <c r="G84" i="3"/>
  <c r="F84" i="3"/>
  <c r="D81" i="1"/>
  <c r="D81" i="3"/>
  <c r="F84" i="1"/>
  <c r="G84" i="1"/>
  <c r="C39" i="1"/>
  <c r="D61" i="9"/>
  <c r="E61" i="9"/>
  <c r="F61" i="9"/>
  <c r="G61" i="9"/>
  <c r="D39" i="9"/>
  <c r="E39" i="9"/>
  <c r="F39" i="9"/>
  <c r="G39" i="9"/>
  <c r="D61" i="8"/>
  <c r="E61" i="8"/>
  <c r="F61" i="8"/>
  <c r="G61" i="8"/>
  <c r="D39" i="8"/>
  <c r="E39" i="8"/>
  <c r="F39" i="8"/>
  <c r="G39" i="8"/>
  <c r="D61" i="7"/>
  <c r="E61" i="7"/>
  <c r="F61" i="7"/>
  <c r="G61" i="7"/>
  <c r="D39" i="7"/>
  <c r="E39" i="7"/>
  <c r="F39" i="7"/>
  <c r="G39" i="7"/>
  <c r="D61" i="6"/>
  <c r="E61" i="6"/>
  <c r="F61" i="6"/>
  <c r="G61" i="6"/>
  <c r="D39" i="6"/>
  <c r="E39" i="6"/>
  <c r="F39" i="6"/>
  <c r="G39" i="6"/>
  <c r="D61" i="5"/>
  <c r="E61" i="5"/>
  <c r="F61" i="5"/>
  <c r="G61" i="5"/>
  <c r="D39" i="5"/>
  <c r="E39" i="5"/>
  <c r="F39" i="5"/>
  <c r="G39" i="5"/>
  <c r="D61" i="4"/>
  <c r="E61" i="4"/>
  <c r="F61" i="4"/>
  <c r="G61" i="4"/>
  <c r="D39" i="4"/>
  <c r="E39" i="4"/>
  <c r="F39" i="4"/>
  <c r="G39" i="4"/>
  <c r="D61" i="3"/>
  <c r="E61" i="3"/>
  <c r="F61" i="3"/>
  <c r="G61" i="3"/>
  <c r="D39" i="3"/>
  <c r="E39" i="3"/>
  <c r="F39" i="3"/>
  <c r="G39" i="3"/>
  <c r="C17" i="1" l="1"/>
  <c r="D80" i="3"/>
  <c r="E80" i="1"/>
  <c r="F83" i="1"/>
  <c r="G83" i="1"/>
  <c r="E79" i="3"/>
  <c r="G83" i="3"/>
  <c r="F83" i="3"/>
  <c r="D18" i="9"/>
  <c r="E18" i="9"/>
  <c r="E18" i="8"/>
  <c r="D18" i="8"/>
  <c r="D18" i="7"/>
  <c r="E18" i="7"/>
  <c r="D18" i="6"/>
  <c r="E18" i="6"/>
  <c r="D18" i="5"/>
  <c r="E18" i="5"/>
  <c r="D18" i="4"/>
  <c r="E18" i="4"/>
  <c r="D62" i="1"/>
  <c r="E62" i="1"/>
  <c r="D18" i="3"/>
  <c r="E18" i="3"/>
  <c r="E40" i="1"/>
  <c r="D40" i="1"/>
  <c r="F60" i="9"/>
  <c r="F38" i="9"/>
  <c r="F60" i="8"/>
  <c r="F60" i="7"/>
  <c r="G38" i="7"/>
  <c r="F60" i="6"/>
  <c r="F60" i="5"/>
  <c r="G38" i="5"/>
  <c r="F60" i="4"/>
  <c r="F38" i="4"/>
  <c r="G38" i="3"/>
  <c r="G60" i="3"/>
  <c r="G82" i="1" l="1"/>
  <c r="F82" i="1"/>
  <c r="D79" i="3"/>
  <c r="E79" i="1"/>
  <c r="G82" i="3"/>
  <c r="F82" i="3"/>
  <c r="D79" i="1"/>
  <c r="E18" i="1"/>
  <c r="D18" i="1"/>
  <c r="F38" i="3"/>
  <c r="F38" i="7"/>
  <c r="F60" i="3"/>
  <c r="E60" i="3"/>
  <c r="G60" i="9"/>
  <c r="D60" i="9"/>
  <c r="E60" i="9"/>
  <c r="G38" i="9"/>
  <c r="E38" i="9"/>
  <c r="G60" i="8"/>
  <c r="E60" i="8"/>
  <c r="D60" i="8"/>
  <c r="G38" i="8"/>
  <c r="F38" i="8"/>
  <c r="E38" i="8"/>
  <c r="D38" i="8"/>
  <c r="G60" i="7"/>
  <c r="D60" i="7"/>
  <c r="E60" i="7"/>
  <c r="E38" i="7"/>
  <c r="D38" i="7"/>
  <c r="G60" i="6"/>
  <c r="D60" i="6"/>
  <c r="E60" i="6"/>
  <c r="G38" i="6"/>
  <c r="G60" i="5"/>
  <c r="E60" i="5"/>
  <c r="D60" i="5"/>
  <c r="F38" i="5"/>
  <c r="D38" i="5"/>
  <c r="E38" i="5"/>
  <c r="G60" i="4"/>
  <c r="E60" i="4"/>
  <c r="D60" i="4"/>
  <c r="G38" i="4"/>
  <c r="D38" i="4"/>
  <c r="E38" i="4"/>
  <c r="D38" i="3"/>
  <c r="E38" i="3"/>
  <c r="D60" i="3"/>
  <c r="C38" i="1"/>
  <c r="D38" i="9"/>
  <c r="F38" i="6"/>
  <c r="E38" i="6"/>
  <c r="D38" i="6"/>
  <c r="F37" i="3"/>
  <c r="F59" i="4"/>
  <c r="F37" i="5"/>
  <c r="F59" i="5"/>
  <c r="G37" i="6"/>
  <c r="F59" i="6"/>
  <c r="G37" i="8"/>
  <c r="G37" i="9"/>
  <c r="F59" i="9"/>
  <c r="C16" i="1" l="1"/>
  <c r="G81" i="1"/>
  <c r="F81" i="1"/>
  <c r="E77" i="3"/>
  <c r="F81" i="3"/>
  <c r="G81" i="3"/>
  <c r="E78" i="1"/>
  <c r="D78" i="1"/>
  <c r="D78" i="3"/>
  <c r="E78" i="3"/>
  <c r="D17" i="9"/>
  <c r="E17" i="9"/>
  <c r="E17" i="8"/>
  <c r="D17" i="8"/>
  <c r="D17" i="7"/>
  <c r="E17" i="7"/>
  <c r="E17" i="6"/>
  <c r="D17" i="6"/>
  <c r="D17" i="5"/>
  <c r="E17" i="5"/>
  <c r="E17" i="4"/>
  <c r="D17" i="4"/>
  <c r="D17" i="3"/>
  <c r="E17" i="3"/>
  <c r="D61" i="1"/>
  <c r="E61" i="1"/>
  <c r="D39" i="1"/>
  <c r="E39" i="1"/>
  <c r="G59" i="6"/>
  <c r="D59" i="8"/>
  <c r="G59" i="9"/>
  <c r="D59" i="9"/>
  <c r="F37" i="8"/>
  <c r="E37" i="7"/>
  <c r="D37" i="8"/>
  <c r="F37" i="9"/>
  <c r="G37" i="3"/>
  <c r="D37" i="3"/>
  <c r="E59" i="6"/>
  <c r="E37" i="3"/>
  <c r="F59" i="3"/>
  <c r="E59" i="3"/>
  <c r="G59" i="3"/>
  <c r="D59" i="3"/>
  <c r="G37" i="4"/>
  <c r="F37" i="4"/>
  <c r="D37" i="4"/>
  <c r="E37" i="4"/>
  <c r="G59" i="4"/>
  <c r="D59" i="4"/>
  <c r="E59" i="4"/>
  <c r="G37" i="5"/>
  <c r="E37" i="5"/>
  <c r="D37" i="5"/>
  <c r="E59" i="5"/>
  <c r="G59" i="5"/>
  <c r="D59" i="5"/>
  <c r="F37" i="6"/>
  <c r="D37" i="6"/>
  <c r="E37" i="6"/>
  <c r="D59" i="6"/>
  <c r="G37" i="7"/>
  <c r="F37" i="7"/>
  <c r="D37" i="7"/>
  <c r="G59" i="7"/>
  <c r="E59" i="7"/>
  <c r="F59" i="7"/>
  <c r="D59" i="7"/>
  <c r="E37" i="8"/>
  <c r="G59" i="8"/>
  <c r="F59" i="8"/>
  <c r="E59" i="8"/>
  <c r="D16" i="9"/>
  <c r="E37" i="9"/>
  <c r="D37" i="9"/>
  <c r="E59" i="9"/>
  <c r="F36" i="9"/>
  <c r="G36" i="8"/>
  <c r="G58" i="8"/>
  <c r="F36" i="7"/>
  <c r="G58" i="7"/>
  <c r="G36" i="6"/>
  <c r="G58" i="6"/>
  <c r="G36" i="5"/>
  <c r="G36" i="4"/>
  <c r="F58" i="4"/>
  <c r="F58" i="3"/>
  <c r="G36" i="3"/>
  <c r="C37" i="1" l="1"/>
  <c r="D38" i="1" s="1"/>
  <c r="G63" i="1"/>
  <c r="F63" i="1"/>
  <c r="D77" i="3"/>
  <c r="F80" i="1"/>
  <c r="G80" i="1"/>
  <c r="E77" i="1"/>
  <c r="D77" i="1"/>
  <c r="E76" i="3"/>
  <c r="E76" i="1"/>
  <c r="F80" i="3"/>
  <c r="G80" i="3"/>
  <c r="D17" i="1"/>
  <c r="E17" i="1"/>
  <c r="E16" i="9"/>
  <c r="E16" i="8"/>
  <c r="D16" i="8"/>
  <c r="D16" i="7"/>
  <c r="E16" i="7"/>
  <c r="D16" i="6"/>
  <c r="E16" i="6"/>
  <c r="D16" i="5"/>
  <c r="E16" i="5"/>
  <c r="E16" i="4"/>
  <c r="D16" i="4"/>
  <c r="D60" i="1"/>
  <c r="E60" i="1"/>
  <c r="D16" i="3"/>
  <c r="E16" i="3"/>
  <c r="G36" i="9"/>
  <c r="F36" i="6"/>
  <c r="E36" i="4"/>
  <c r="F36" i="4"/>
  <c r="C36" i="1"/>
  <c r="D36" i="4"/>
  <c r="E36" i="9"/>
  <c r="D36" i="9"/>
  <c r="F58" i="9"/>
  <c r="G58" i="9"/>
  <c r="D58" i="9"/>
  <c r="E58" i="9"/>
  <c r="F36" i="8"/>
  <c r="D36" i="8"/>
  <c r="E36" i="8"/>
  <c r="F58" i="8"/>
  <c r="D58" i="8"/>
  <c r="E58" i="8"/>
  <c r="G36" i="7"/>
  <c r="D36" i="7"/>
  <c r="E36" i="7"/>
  <c r="F58" i="7"/>
  <c r="D58" i="7"/>
  <c r="E58" i="7"/>
  <c r="E36" i="6"/>
  <c r="D36" i="6"/>
  <c r="F58" i="6"/>
  <c r="E58" i="6"/>
  <c r="D58" i="6"/>
  <c r="F36" i="5"/>
  <c r="E36" i="5"/>
  <c r="D36" i="5"/>
  <c r="F58" i="5"/>
  <c r="G58" i="5"/>
  <c r="D58" i="5"/>
  <c r="E58" i="5"/>
  <c r="G58" i="4"/>
  <c r="E58" i="4"/>
  <c r="D58" i="4"/>
  <c r="F36" i="3"/>
  <c r="E36" i="3"/>
  <c r="D36" i="3"/>
  <c r="E58" i="3"/>
  <c r="D58" i="3"/>
  <c r="G58" i="3"/>
  <c r="F41" i="1" l="1"/>
  <c r="C15" i="1"/>
  <c r="E38" i="1"/>
  <c r="G41" i="1"/>
  <c r="C14" i="1"/>
  <c r="F19" i="1"/>
  <c r="D76" i="3"/>
  <c r="F79" i="1"/>
  <c r="G79" i="1"/>
  <c r="E75" i="1"/>
  <c r="D75" i="3"/>
  <c r="F79" i="3"/>
  <c r="G79" i="3"/>
  <c r="D76" i="1"/>
  <c r="F18" i="6"/>
  <c r="G18" i="6"/>
  <c r="F18" i="9"/>
  <c r="G18" i="9"/>
  <c r="G40" i="1"/>
  <c r="F40" i="1"/>
  <c r="G18" i="3"/>
  <c r="F18" i="3"/>
  <c r="F62" i="1"/>
  <c r="G62" i="1"/>
  <c r="F18" i="5"/>
  <c r="G18" i="5"/>
  <c r="G18" i="7"/>
  <c r="F18" i="7"/>
  <c r="F18" i="4"/>
  <c r="G18" i="4"/>
  <c r="G18" i="8"/>
  <c r="F18" i="8"/>
  <c r="D15" i="9"/>
  <c r="E15" i="9"/>
  <c r="D15" i="8"/>
  <c r="E15" i="8"/>
  <c r="D15" i="7"/>
  <c r="E15" i="7"/>
  <c r="E15" i="6"/>
  <c r="D15" i="6"/>
  <c r="D15" i="5"/>
  <c r="E15" i="5"/>
  <c r="D15" i="4"/>
  <c r="E15" i="4"/>
  <c r="D59" i="1"/>
  <c r="E59" i="1"/>
  <c r="D15" i="3"/>
  <c r="E15" i="3"/>
  <c r="D37" i="1"/>
  <c r="E37" i="1"/>
  <c r="C35" i="1"/>
  <c r="D57" i="3"/>
  <c r="E57" i="3"/>
  <c r="F57" i="3"/>
  <c r="G57" i="3"/>
  <c r="D35" i="3"/>
  <c r="E35" i="3"/>
  <c r="F35" i="3"/>
  <c r="G35" i="3"/>
  <c r="D57" i="4"/>
  <c r="E57" i="4"/>
  <c r="F57" i="4"/>
  <c r="G57" i="4"/>
  <c r="D35" i="4"/>
  <c r="E35" i="4"/>
  <c r="F35" i="4"/>
  <c r="G35" i="4"/>
  <c r="D57" i="5"/>
  <c r="E57" i="5"/>
  <c r="F57" i="5"/>
  <c r="G57" i="5"/>
  <c r="D35" i="5"/>
  <c r="E35" i="5"/>
  <c r="F35" i="5"/>
  <c r="G35" i="5"/>
  <c r="D57" i="6"/>
  <c r="E57" i="6"/>
  <c r="F57" i="6"/>
  <c r="G57" i="6"/>
  <c r="D35" i="6"/>
  <c r="E35" i="6"/>
  <c r="F35" i="6"/>
  <c r="G35" i="6"/>
  <c r="D57" i="7"/>
  <c r="E57" i="7"/>
  <c r="F57" i="7"/>
  <c r="G57" i="7"/>
  <c r="D35" i="7"/>
  <c r="E35" i="7"/>
  <c r="F35" i="7"/>
  <c r="G35" i="7"/>
  <c r="D57" i="8"/>
  <c r="E57" i="8"/>
  <c r="F57" i="8"/>
  <c r="G57" i="8"/>
  <c r="D35" i="8"/>
  <c r="E35" i="8"/>
  <c r="F35" i="8"/>
  <c r="G35" i="8"/>
  <c r="D57" i="9"/>
  <c r="E57" i="9"/>
  <c r="F57" i="9"/>
  <c r="G57" i="9"/>
  <c r="D35" i="9"/>
  <c r="E35" i="9"/>
  <c r="F35" i="9"/>
  <c r="G35" i="9"/>
  <c r="D16" i="1" l="1"/>
  <c r="E16" i="1"/>
  <c r="G19" i="1"/>
  <c r="C13" i="1"/>
  <c r="E75" i="3"/>
  <c r="F78" i="1"/>
  <c r="G78" i="1"/>
  <c r="D74" i="1"/>
  <c r="G78" i="3"/>
  <c r="F78" i="3"/>
  <c r="D75" i="1"/>
  <c r="G18" i="1"/>
  <c r="F18" i="1"/>
  <c r="F17" i="9"/>
  <c r="G17" i="9"/>
  <c r="F17" i="8"/>
  <c r="G17" i="8"/>
  <c r="G17" i="7"/>
  <c r="F17" i="7"/>
  <c r="G17" i="6"/>
  <c r="F17" i="6"/>
  <c r="F17" i="5"/>
  <c r="G17" i="5"/>
  <c r="F17" i="4"/>
  <c r="G17" i="4"/>
  <c r="D14" i="3"/>
  <c r="F17" i="3"/>
  <c r="G17" i="3"/>
  <c r="E58" i="1"/>
  <c r="G61" i="1"/>
  <c r="F61" i="1"/>
  <c r="F39" i="1"/>
  <c r="G39" i="1"/>
  <c r="E15" i="1"/>
  <c r="D15" i="1"/>
  <c r="D14" i="9"/>
  <c r="E14" i="9"/>
  <c r="E14" i="8"/>
  <c r="D14" i="8"/>
  <c r="E14" i="7"/>
  <c r="D14" i="7"/>
  <c r="E14" i="6"/>
  <c r="D14" i="6"/>
  <c r="D14" i="5"/>
  <c r="E14" i="5"/>
  <c r="D58" i="1"/>
  <c r="D14" i="4"/>
  <c r="E14" i="4"/>
  <c r="D36" i="1"/>
  <c r="E36" i="1"/>
  <c r="E14" i="3"/>
  <c r="D56" i="9"/>
  <c r="E56" i="9"/>
  <c r="F56" i="9"/>
  <c r="G56" i="9"/>
  <c r="D34" i="9"/>
  <c r="E34" i="9"/>
  <c r="F34" i="9"/>
  <c r="G34" i="9"/>
  <c r="D56" i="8"/>
  <c r="E56" i="8"/>
  <c r="F56" i="8"/>
  <c r="G56" i="8"/>
  <c r="D34" i="8"/>
  <c r="E34" i="8"/>
  <c r="F34" i="8"/>
  <c r="G34" i="8"/>
  <c r="D34" i="7"/>
  <c r="E34" i="7"/>
  <c r="F34" i="7"/>
  <c r="G34" i="7"/>
  <c r="D56" i="7"/>
  <c r="E56" i="7"/>
  <c r="F56" i="7"/>
  <c r="G56" i="7"/>
  <c r="D56" i="6"/>
  <c r="E56" i="6"/>
  <c r="F56" i="6"/>
  <c r="G56" i="6"/>
  <c r="D34" i="6"/>
  <c r="E34" i="6"/>
  <c r="F34" i="6"/>
  <c r="G34" i="6"/>
  <c r="D56" i="5"/>
  <c r="E56" i="5"/>
  <c r="F56" i="5"/>
  <c r="G56" i="5"/>
  <c r="D34" i="5"/>
  <c r="E34" i="5"/>
  <c r="F34" i="5"/>
  <c r="G34" i="5"/>
  <c r="D56" i="4"/>
  <c r="E56" i="4"/>
  <c r="F56" i="4"/>
  <c r="G56" i="4"/>
  <c r="D34" i="4"/>
  <c r="E34" i="4"/>
  <c r="F34" i="4"/>
  <c r="G34" i="4"/>
  <c r="D34" i="3"/>
  <c r="E34" i="3"/>
  <c r="F34" i="3"/>
  <c r="G34" i="3"/>
  <c r="D56" i="3"/>
  <c r="E56" i="3"/>
  <c r="F56" i="3"/>
  <c r="G56" i="3"/>
  <c r="C34" i="1"/>
  <c r="C12" i="1" l="1"/>
  <c r="E74" i="1"/>
  <c r="E73" i="3"/>
  <c r="G77" i="3"/>
  <c r="F77" i="3"/>
  <c r="E74" i="3"/>
  <c r="D74" i="3"/>
  <c r="F77" i="1"/>
  <c r="G77" i="1"/>
  <c r="G16" i="9"/>
  <c r="F16" i="9"/>
  <c r="G16" i="8"/>
  <c r="F16" i="8"/>
  <c r="G16" i="7"/>
  <c r="F16" i="7"/>
  <c r="G16" i="6"/>
  <c r="F16" i="6"/>
  <c r="G16" i="5"/>
  <c r="F16" i="5"/>
  <c r="G16" i="4"/>
  <c r="F16" i="4"/>
  <c r="F16" i="3"/>
  <c r="G16" i="3"/>
  <c r="D14" i="1"/>
  <c r="G17" i="1"/>
  <c r="F17" i="1"/>
  <c r="G38" i="1"/>
  <c r="F38" i="1"/>
  <c r="F60" i="1"/>
  <c r="G60" i="1"/>
  <c r="E14" i="1"/>
  <c r="E13" i="9"/>
  <c r="D13" i="9"/>
  <c r="D13" i="8"/>
  <c r="E13" i="8"/>
  <c r="D13" i="7"/>
  <c r="E13" i="7"/>
  <c r="E13" i="6"/>
  <c r="D13" i="6"/>
  <c r="D13" i="5"/>
  <c r="E13" i="5"/>
  <c r="E13" i="4"/>
  <c r="D13" i="4"/>
  <c r="E57" i="1"/>
  <c r="D57" i="1"/>
  <c r="D13" i="3"/>
  <c r="E13" i="3"/>
  <c r="E35" i="1"/>
  <c r="D35" i="1"/>
  <c r="F76" i="1" l="1"/>
  <c r="G76" i="1"/>
  <c r="D73" i="1"/>
  <c r="D73" i="3"/>
  <c r="E73" i="1"/>
  <c r="E72" i="1"/>
  <c r="D72" i="3"/>
  <c r="F76" i="3"/>
  <c r="G76" i="3"/>
  <c r="G16" i="1"/>
  <c r="F16" i="1"/>
  <c r="D12" i="8"/>
  <c r="G15" i="8"/>
  <c r="F15" i="8"/>
  <c r="D12" i="7"/>
  <c r="G15" i="7"/>
  <c r="F15" i="7"/>
  <c r="D12" i="5"/>
  <c r="F15" i="5"/>
  <c r="G15" i="5"/>
  <c r="D12" i="4"/>
  <c r="F15" i="4"/>
  <c r="G15" i="4"/>
  <c r="G15" i="3"/>
  <c r="F15" i="3"/>
  <c r="E13" i="1"/>
  <c r="D13" i="1"/>
  <c r="E12" i="8"/>
  <c r="E12" i="4"/>
  <c r="E12" i="5"/>
  <c r="E12" i="7"/>
  <c r="E12" i="3"/>
  <c r="D12" i="3"/>
  <c r="C33" i="1"/>
  <c r="F55" i="9"/>
  <c r="G55" i="9"/>
  <c r="F33" i="9"/>
  <c r="G33" i="9"/>
  <c r="F33" i="8"/>
  <c r="G33" i="8"/>
  <c r="F55" i="8"/>
  <c r="G55" i="8"/>
  <c r="F33" i="7"/>
  <c r="G33" i="7"/>
  <c r="F55" i="7"/>
  <c r="G55" i="7"/>
  <c r="F55" i="6"/>
  <c r="G55" i="6"/>
  <c r="F33" i="6"/>
  <c r="G33" i="6"/>
  <c r="F33" i="5"/>
  <c r="G33" i="5"/>
  <c r="F55" i="5"/>
  <c r="G55" i="5"/>
  <c r="F55" i="4"/>
  <c r="G55" i="4"/>
  <c r="F33" i="4"/>
  <c r="G33" i="4"/>
  <c r="F55" i="3"/>
  <c r="G55" i="3"/>
  <c r="F33" i="3"/>
  <c r="G33" i="3"/>
  <c r="C11" i="1" l="1"/>
  <c r="E72" i="3"/>
  <c r="D72" i="1"/>
  <c r="G75" i="3"/>
  <c r="F75" i="3"/>
  <c r="G75" i="1"/>
  <c r="F75" i="1"/>
  <c r="G15" i="9"/>
  <c r="F15" i="9"/>
  <c r="G15" i="6"/>
  <c r="F15" i="6"/>
  <c r="F37" i="1"/>
  <c r="G37" i="1"/>
  <c r="F59" i="1"/>
  <c r="G59" i="1"/>
  <c r="E12" i="9"/>
  <c r="D12" i="9"/>
  <c r="D12" i="6"/>
  <c r="E12" i="6"/>
  <c r="D56" i="1"/>
  <c r="E56" i="1"/>
  <c r="E34" i="1"/>
  <c r="D34" i="1"/>
  <c r="G15" i="1" l="1"/>
  <c r="F15" i="1"/>
  <c r="E12" i="1"/>
  <c r="D12" i="1"/>
  <c r="D33" i="4"/>
  <c r="E33" i="4"/>
  <c r="D33" i="6"/>
  <c r="E33" i="6"/>
  <c r="D55" i="8"/>
  <c r="E55" i="8"/>
  <c r="D55" i="4"/>
  <c r="E55" i="4"/>
  <c r="D55" i="6"/>
  <c r="E55" i="6"/>
  <c r="D33" i="8"/>
  <c r="E33" i="8"/>
  <c r="D33" i="5"/>
  <c r="E33" i="5"/>
  <c r="D33" i="7"/>
  <c r="E33" i="7"/>
  <c r="D55" i="9"/>
  <c r="E55" i="9"/>
  <c r="D33" i="3"/>
  <c r="E33" i="3"/>
  <c r="D55" i="3"/>
  <c r="E55" i="3"/>
  <c r="D55" i="5"/>
  <c r="E55" i="5"/>
  <c r="D55" i="7"/>
  <c r="E55" i="7"/>
  <c r="D33" i="9"/>
  <c r="E33" i="9"/>
  <c r="G54" i="9"/>
  <c r="G32" i="9"/>
  <c r="G54" i="8"/>
  <c r="F54" i="7"/>
  <c r="F32" i="7"/>
  <c r="F54" i="6"/>
  <c r="F32" i="6"/>
  <c r="F32" i="5"/>
  <c r="G54" i="4"/>
  <c r="F32" i="4"/>
  <c r="F54" i="3"/>
  <c r="F32" i="3"/>
  <c r="G32" i="5"/>
  <c r="E54" i="3" l="1"/>
  <c r="E32" i="7"/>
  <c r="E32" i="3"/>
  <c r="F54" i="9"/>
  <c r="E54" i="9"/>
  <c r="D54" i="9"/>
  <c r="F32" i="9"/>
  <c r="D32" i="9"/>
  <c r="E32" i="9"/>
  <c r="F54" i="8"/>
  <c r="D54" i="8"/>
  <c r="E54" i="8"/>
  <c r="F32" i="8"/>
  <c r="G32" i="8"/>
  <c r="E32" i="8"/>
  <c r="D32" i="8"/>
  <c r="E54" i="7"/>
  <c r="G32" i="7"/>
  <c r="D32" i="7"/>
  <c r="G54" i="6"/>
  <c r="E54" i="6"/>
  <c r="D54" i="6"/>
  <c r="G32" i="6"/>
  <c r="D32" i="6"/>
  <c r="E32" i="6"/>
  <c r="E54" i="5"/>
  <c r="D32" i="5"/>
  <c r="E32" i="5"/>
  <c r="E54" i="4"/>
  <c r="F54" i="4"/>
  <c r="D54" i="4"/>
  <c r="G32" i="4"/>
  <c r="G54" i="3"/>
  <c r="D54" i="3"/>
  <c r="G32" i="3"/>
  <c r="D32" i="3"/>
  <c r="C32" i="1"/>
  <c r="C31" i="1"/>
  <c r="D54" i="7"/>
  <c r="G54" i="7"/>
  <c r="D54" i="5"/>
  <c r="G54" i="5"/>
  <c r="F54" i="5"/>
  <c r="E32" i="4"/>
  <c r="D32" i="4"/>
  <c r="F31" i="9"/>
  <c r="F53" i="8"/>
  <c r="F31" i="8"/>
  <c r="F53" i="7"/>
  <c r="G31" i="7"/>
  <c r="F31" i="6"/>
  <c r="F53" i="5"/>
  <c r="F31" i="5"/>
  <c r="G53" i="4"/>
  <c r="G31" i="4"/>
  <c r="G53" i="3"/>
  <c r="G31" i="3"/>
  <c r="G31" i="5"/>
  <c r="C10" i="1" l="1"/>
  <c r="G14" i="5"/>
  <c r="F14" i="5"/>
  <c r="G14" i="8"/>
  <c r="F14" i="8"/>
  <c r="G14" i="6"/>
  <c r="F14" i="6"/>
  <c r="G14" i="7"/>
  <c r="F14" i="7"/>
  <c r="G14" i="4"/>
  <c r="F14" i="4"/>
  <c r="G58" i="1"/>
  <c r="F58" i="1"/>
  <c r="F14" i="3"/>
  <c r="G14" i="3"/>
  <c r="G36" i="1"/>
  <c r="F36" i="1"/>
  <c r="F14" i="9"/>
  <c r="G14" i="9"/>
  <c r="D33" i="1"/>
  <c r="E33" i="1"/>
  <c r="D11" i="8"/>
  <c r="E11" i="8"/>
  <c r="D11" i="6"/>
  <c r="E11" i="6"/>
  <c r="D11" i="7"/>
  <c r="E11" i="7"/>
  <c r="D11" i="4"/>
  <c r="E11" i="4"/>
  <c r="D55" i="1"/>
  <c r="E55" i="1"/>
  <c r="D11" i="5"/>
  <c r="E11" i="5"/>
  <c r="D11" i="3"/>
  <c r="E11" i="3"/>
  <c r="D11" i="9"/>
  <c r="E11" i="9"/>
  <c r="F31" i="4"/>
  <c r="D31" i="4"/>
  <c r="E53" i="9"/>
  <c r="G31" i="9"/>
  <c r="E31" i="9"/>
  <c r="D31" i="9"/>
  <c r="E53" i="8"/>
  <c r="G31" i="8"/>
  <c r="E31" i="8"/>
  <c r="G53" i="7"/>
  <c r="F31" i="7"/>
  <c r="E31" i="7"/>
  <c r="D31" i="7"/>
  <c r="D53" i="6"/>
  <c r="E53" i="6"/>
  <c r="G31" i="6"/>
  <c r="D31" i="6"/>
  <c r="E31" i="6"/>
  <c r="E31" i="5"/>
  <c r="D31" i="5"/>
  <c r="D53" i="4"/>
  <c r="E31" i="4"/>
  <c r="F53" i="3"/>
  <c r="F31" i="3"/>
  <c r="D31" i="3"/>
  <c r="E31" i="3"/>
  <c r="E53" i="3"/>
  <c r="F53" i="4"/>
  <c r="G53" i="5"/>
  <c r="G53" i="6"/>
  <c r="E53" i="7"/>
  <c r="D53" i="8"/>
  <c r="D53" i="9"/>
  <c r="D53" i="3"/>
  <c r="E53" i="4"/>
  <c r="E53" i="5"/>
  <c r="F53" i="6"/>
  <c r="D53" i="7"/>
  <c r="G53" i="9"/>
  <c r="D31" i="8"/>
  <c r="D53" i="5"/>
  <c r="G53" i="8"/>
  <c r="F53" i="9"/>
  <c r="D30" i="3"/>
  <c r="E30" i="3"/>
  <c r="D52" i="3"/>
  <c r="E52" i="3"/>
  <c r="D30" i="5"/>
  <c r="E30" i="5"/>
  <c r="D52" i="5"/>
  <c r="E52" i="5"/>
  <c r="D30" i="4"/>
  <c r="E30" i="4"/>
  <c r="D52" i="4"/>
  <c r="E52" i="4"/>
  <c r="D30" i="6"/>
  <c r="E30" i="6"/>
  <c r="D52" i="6"/>
  <c r="E52" i="6"/>
  <c r="D30" i="7"/>
  <c r="E30" i="7"/>
  <c r="D52" i="7"/>
  <c r="E52" i="7"/>
  <c r="D30" i="8"/>
  <c r="E30" i="8"/>
  <c r="D52" i="8"/>
  <c r="E52" i="8"/>
  <c r="D30" i="9"/>
  <c r="E30" i="9"/>
  <c r="D52" i="9"/>
  <c r="E52" i="9"/>
  <c r="C9" i="1" l="1"/>
  <c r="F14" i="1"/>
  <c r="G14" i="1"/>
  <c r="F13" i="9"/>
  <c r="G13" i="9"/>
  <c r="F13" i="8"/>
  <c r="G13" i="8"/>
  <c r="F13" i="7"/>
  <c r="G13" i="7"/>
  <c r="G13" i="6"/>
  <c r="F13" i="6"/>
  <c r="F13" i="5"/>
  <c r="G13" i="5"/>
  <c r="F13" i="4"/>
  <c r="G13" i="4"/>
  <c r="F13" i="3"/>
  <c r="G13" i="3"/>
  <c r="F57" i="1"/>
  <c r="G57" i="1"/>
  <c r="G35" i="1"/>
  <c r="F35" i="1"/>
  <c r="F12" i="9"/>
  <c r="G12" i="9"/>
  <c r="G12" i="8"/>
  <c r="F12" i="8"/>
  <c r="F12" i="7"/>
  <c r="G12" i="7"/>
  <c r="G12" i="6"/>
  <c r="F12" i="6"/>
  <c r="G12" i="5"/>
  <c r="F12" i="5"/>
  <c r="F12" i="4"/>
  <c r="G12" i="4"/>
  <c r="F12" i="3"/>
  <c r="G12" i="3"/>
  <c r="F56" i="1"/>
  <c r="G56" i="1"/>
  <c r="F34" i="1"/>
  <c r="G34" i="1"/>
  <c r="E11" i="1"/>
  <c r="D11" i="1"/>
  <c r="D10" i="3"/>
  <c r="E10" i="3"/>
  <c r="D10" i="9"/>
  <c r="E10" i="9"/>
  <c r="D10" i="8"/>
  <c r="E10" i="8"/>
  <c r="E10" i="7"/>
  <c r="D10" i="7"/>
  <c r="D9" i="6"/>
  <c r="D10" i="6"/>
  <c r="E10" i="6"/>
  <c r="E10" i="5"/>
  <c r="D10" i="5"/>
  <c r="D10" i="4"/>
  <c r="E10" i="4"/>
  <c r="D54" i="1"/>
  <c r="E54" i="1"/>
  <c r="D32" i="1"/>
  <c r="E32" i="1"/>
  <c r="D9" i="4"/>
  <c r="D9" i="9"/>
  <c r="D9" i="3"/>
  <c r="D9" i="8"/>
  <c r="D9" i="5"/>
  <c r="D9" i="7"/>
  <c r="E9" i="9"/>
  <c r="E9" i="8"/>
  <c r="E9" i="7"/>
  <c r="E9" i="6"/>
  <c r="E9" i="5"/>
  <c r="E9" i="4"/>
  <c r="E9" i="3"/>
  <c r="D53" i="1"/>
  <c r="E53" i="1"/>
  <c r="D31" i="1"/>
  <c r="E31" i="1"/>
  <c r="F13" i="1" l="1"/>
  <c r="G13" i="1"/>
  <c r="F12" i="1"/>
  <c r="G12" i="1"/>
  <c r="D10" i="1"/>
  <c r="E10" i="1"/>
  <c r="D9" i="1"/>
  <c r="E9" i="1"/>
  <c r="E29" i="3"/>
  <c r="D29" i="4" l="1"/>
  <c r="D29" i="8"/>
  <c r="E28" i="9"/>
  <c r="D50" i="8"/>
  <c r="D51" i="3"/>
  <c r="D50" i="7"/>
  <c r="D29" i="7"/>
  <c r="E28" i="4"/>
  <c r="D29" i="5"/>
  <c r="E28" i="3"/>
  <c r="D51" i="6"/>
  <c r="D50" i="4"/>
  <c r="D50" i="9"/>
  <c r="E50" i="3"/>
  <c r="E51" i="9"/>
  <c r="D29" i="9"/>
  <c r="E29" i="9"/>
  <c r="E50" i="9"/>
  <c r="D51" i="9"/>
  <c r="D28" i="9"/>
  <c r="D28" i="8"/>
  <c r="E28" i="8"/>
  <c r="E29" i="8"/>
  <c r="E50" i="8"/>
  <c r="D51" i="8"/>
  <c r="E51" i="8"/>
  <c r="E28" i="7"/>
  <c r="D28" i="7"/>
  <c r="E29" i="7"/>
  <c r="E50" i="7"/>
  <c r="D51" i="7"/>
  <c r="E51" i="7"/>
  <c r="E51" i="6"/>
  <c r="E50" i="6"/>
  <c r="E29" i="6"/>
  <c r="D28" i="6"/>
  <c r="E28" i="6"/>
  <c r="D29" i="6"/>
  <c r="D50" i="6"/>
  <c r="D50" i="5"/>
  <c r="D28" i="5"/>
  <c r="E28" i="5"/>
  <c r="E29" i="5"/>
  <c r="E50" i="5"/>
  <c r="D51" i="5"/>
  <c r="E51" i="5"/>
  <c r="D28" i="4"/>
  <c r="E29" i="4"/>
  <c r="E50" i="4"/>
  <c r="D51" i="4"/>
  <c r="E51" i="4"/>
  <c r="D50" i="3"/>
  <c r="D29" i="3"/>
  <c r="E51" i="3"/>
  <c r="D28" i="3"/>
  <c r="G11" i="9" l="1"/>
  <c r="F11" i="9"/>
  <c r="G11" i="8"/>
  <c r="F11" i="8"/>
  <c r="G11" i="7"/>
  <c r="F11" i="7"/>
  <c r="F11" i="6"/>
  <c r="G11" i="6"/>
  <c r="F11" i="5"/>
  <c r="G11" i="5"/>
  <c r="G11" i="4"/>
  <c r="F11" i="4"/>
  <c r="F55" i="1"/>
  <c r="G55" i="1"/>
  <c r="F11" i="3"/>
  <c r="G11" i="3"/>
  <c r="G33" i="1"/>
  <c r="F33" i="1"/>
  <c r="G10" i="9"/>
  <c r="F10" i="9"/>
  <c r="F10" i="5"/>
  <c r="G10" i="5"/>
  <c r="F10" i="6"/>
  <c r="G10" i="6"/>
  <c r="G10" i="3"/>
  <c r="F10" i="3"/>
  <c r="F32" i="1"/>
  <c r="G32" i="1"/>
  <c r="G10" i="4"/>
  <c r="F10" i="4"/>
  <c r="G10" i="7"/>
  <c r="F10" i="7"/>
  <c r="G10" i="8"/>
  <c r="F10" i="8"/>
  <c r="F54" i="1"/>
  <c r="G54" i="1"/>
  <c r="F9" i="4"/>
  <c r="G9" i="4"/>
  <c r="G9" i="6"/>
  <c r="F9" i="6"/>
  <c r="F9" i="5"/>
  <c r="G9" i="5"/>
  <c r="F9" i="7"/>
  <c r="G9" i="7"/>
  <c r="F9" i="8"/>
  <c r="G9" i="8"/>
  <c r="F9" i="9"/>
  <c r="G9" i="9"/>
  <c r="G9" i="3"/>
  <c r="F9" i="3"/>
  <c r="F53" i="1"/>
  <c r="G53" i="1"/>
  <c r="F31" i="1"/>
  <c r="G31" i="1"/>
  <c r="D8" i="9"/>
  <c r="E8" i="9"/>
  <c r="E8" i="8"/>
  <c r="D8" i="8"/>
  <c r="E8" i="7"/>
  <c r="D8" i="7"/>
  <c r="E8" i="6"/>
  <c r="D8" i="6"/>
  <c r="D8" i="5"/>
  <c r="E8" i="5"/>
  <c r="E8" i="4"/>
  <c r="D8" i="4"/>
  <c r="D8" i="3"/>
  <c r="E8" i="3"/>
  <c r="D52" i="1"/>
  <c r="E52" i="1"/>
  <c r="D30" i="1"/>
  <c r="E30" i="1"/>
  <c r="D29" i="1"/>
  <c r="D6" i="8"/>
  <c r="D6" i="4"/>
  <c r="E7" i="9"/>
  <c r="D7" i="9"/>
  <c r="E6" i="9"/>
  <c r="D6" i="9"/>
  <c r="E7" i="8"/>
  <c r="D7" i="8"/>
  <c r="E6" i="8"/>
  <c r="E7" i="6"/>
  <c r="E7" i="7"/>
  <c r="D7" i="7"/>
  <c r="D6" i="7"/>
  <c r="E6" i="7"/>
  <c r="D7" i="6"/>
  <c r="E6" i="6"/>
  <c r="D6" i="6"/>
  <c r="E6" i="5"/>
  <c r="E7" i="5"/>
  <c r="D7" i="5"/>
  <c r="D6" i="5"/>
  <c r="E6" i="4"/>
  <c r="E7" i="4"/>
  <c r="D7" i="4"/>
  <c r="E7" i="3"/>
  <c r="D6" i="3"/>
  <c r="D7" i="3"/>
  <c r="E6" i="3"/>
  <c r="E28" i="1"/>
  <c r="E29" i="1"/>
  <c r="D51" i="1"/>
  <c r="D50" i="1"/>
  <c r="E50" i="1"/>
  <c r="E51" i="1"/>
  <c r="D28" i="1"/>
  <c r="F11" i="1" l="1"/>
  <c r="G11" i="1"/>
  <c r="F10" i="1"/>
  <c r="G10" i="1"/>
  <c r="F9" i="1"/>
  <c r="G9" i="1"/>
  <c r="E8" i="1"/>
  <c r="D8" i="1"/>
  <c r="E6" i="1"/>
  <c r="E7" i="1"/>
  <c r="D6" i="1"/>
  <c r="D7" i="1"/>
</calcChain>
</file>

<file path=xl/sharedStrings.xml><?xml version="1.0" encoding="utf-8"?>
<sst xmlns="http://schemas.openxmlformats.org/spreadsheetml/2006/main" count="1274" uniqueCount="37">
  <si>
    <t>Year</t>
  </si>
  <si>
    <t>Quarter</t>
  </si>
  <si>
    <t>Total gross earnings</t>
  </si>
  <si>
    <t>Change in gross earnings</t>
  </si>
  <si>
    <t>% change in gross earnings</t>
  </si>
  <si>
    <t>Quarterly</t>
  </si>
  <si>
    <t>Annual</t>
  </si>
  <si>
    <t>Jun</t>
  </si>
  <si>
    <t>Sep</t>
  </si>
  <si>
    <t>Dec</t>
  </si>
  <si>
    <t>2018</t>
  </si>
  <si>
    <t>Mar</t>
  </si>
  <si>
    <t>Basic Salary/Wages</t>
  </si>
  <si>
    <t>Change in basic salary/wages</t>
  </si>
  <si>
    <t>% change in basic salary/wages</t>
  </si>
  <si>
    <t>2019</t>
  </si>
  <si>
    <t>Table 1: Gross earnings</t>
  </si>
  <si>
    <t>Table 2 - Mining</t>
  </si>
  <si>
    <t>Table 3 - Manufacturing</t>
  </si>
  <si>
    <t>Table 4 - Electricity</t>
  </si>
  <si>
    <t>Table 5 - Construction</t>
  </si>
  <si>
    <t>Table 6 - Trade</t>
  </si>
  <si>
    <t>Table 7 - Transport</t>
  </si>
  <si>
    <t>Table 8 - Business services</t>
  </si>
  <si>
    <t>Table 9 - Community services</t>
  </si>
  <si>
    <t>2020</t>
  </si>
  <si>
    <t>2021</t>
  </si>
  <si>
    <t>Bonus payments</t>
  </si>
  <si>
    <t>Overtime payments</t>
  </si>
  <si>
    <t>Dec*</t>
  </si>
  <si>
    <t>-</t>
  </si>
  <si>
    <t>Change in bonus payments</t>
  </si>
  <si>
    <t>% change in bonus payments</t>
  </si>
  <si>
    <t>Change in overtime payments</t>
  </si>
  <si>
    <t>% change in overtime payments</t>
  </si>
  <si>
    <t>2022</t>
  </si>
  <si>
    <t>Note: Data obtained from the Department of Mineral Resources and Energy. At this stage, the Department of Mineral Resources and Energy is unable to provide data items with regard to bonuses and overtime payments separately.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</si>
</sst>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8" x14ac:knownFonts="1">
    <font>
      <sz val="11"/>
      <color theme="1"/>
      <name val="Calibri"/>
      <family val="2"/>
      <scheme val="minor"/>
    </font>
    <font>
      <b/>
      <sz val="8"/>
      <name val="Arial"/>
      <family val="2"/>
    </font>
    <font>
      <b/>
      <sz val="8"/>
      <color theme="1"/>
      <name val="Arial"/>
      <family val="2"/>
    </font>
    <font>
      <sz val="8"/>
      <name val="Arial"/>
      <family val="2"/>
    </font>
    <font>
      <sz val="8"/>
      <color theme="1"/>
      <name val="Arial"/>
      <family val="2"/>
    </font>
    <font>
      <b/>
      <sz val="8"/>
      <color theme="0" tint="-0.14999847407452621"/>
      <name val="Arial"/>
      <family val="2"/>
    </font>
    <font>
      <sz val="8"/>
      <color theme="0" tint="-0.14999847407452621"/>
      <name val="Arial"/>
      <family val="2"/>
    </font>
    <font>
      <sz val="11"/>
      <color theme="0" tint="-0.14999847407452621"/>
      <name val="Calibri"/>
      <family val="2"/>
      <scheme val="minor"/>
    </font>
  </fonts>
  <fills count="3">
    <fill>
      <patternFill patternType="none"/>
    </fill>
    <fill>
      <patternFill patternType="gray125"/>
    </fill>
    <fill>
      <patternFill patternType="solid">
        <fgColor theme="5" tint="0.79998168889431442"/>
        <bgColor indexed="64"/>
      </patternFill>
    </fill>
  </fills>
  <borders count="23">
    <border>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53">
    <xf numFmtId="0" fontId="0" fillId="0" borderId="0" xfId="0"/>
    <xf numFmtId="0" fontId="3" fillId="0" borderId="9" xfId="0" quotePrefix="1" applyFont="1" applyBorder="1" applyAlignment="1">
      <alignment horizontal="right" vertical="center"/>
    </xf>
    <xf numFmtId="0" fontId="3" fillId="0" borderId="10" xfId="0" applyFont="1" applyBorder="1" applyAlignment="1">
      <alignment vertical="center"/>
    </xf>
    <xf numFmtId="3" fontId="4" fillId="0" borderId="9" xfId="0" applyNumberFormat="1" applyFont="1" applyBorder="1"/>
    <xf numFmtId="3" fontId="4" fillId="0" borderId="11" xfId="0" applyNumberFormat="1" applyFont="1" applyBorder="1"/>
    <xf numFmtId="164" fontId="4" fillId="0" borderId="12" xfId="0" applyNumberFormat="1" applyFont="1" applyBorder="1"/>
    <xf numFmtId="0" fontId="3" fillId="0" borderId="10" xfId="0" applyFont="1" applyFill="1" applyBorder="1" applyAlignment="1">
      <alignment vertical="center"/>
    </xf>
    <xf numFmtId="0" fontId="0" fillId="0" borderId="5" xfId="0" applyBorder="1"/>
    <xf numFmtId="0" fontId="0" fillId="0" borderId="6" xfId="0" applyBorder="1"/>
    <xf numFmtId="0" fontId="0" fillId="0" borderId="13" xfId="0" applyBorder="1"/>
    <xf numFmtId="3" fontId="0" fillId="0" borderId="0" xfId="0" applyNumberFormat="1"/>
    <xf numFmtId="164" fontId="4" fillId="0" borderId="16" xfId="0" applyNumberFormat="1" applyFont="1" applyBorder="1"/>
    <xf numFmtId="0" fontId="0" fillId="0" borderId="17" xfId="0" applyBorder="1"/>
    <xf numFmtId="0" fontId="0" fillId="0" borderId="18" xfId="0" applyBorder="1"/>
    <xf numFmtId="0" fontId="0" fillId="0" borderId="0" xfId="0" applyFill="1" applyBorder="1"/>
    <xf numFmtId="0" fontId="2" fillId="2" borderId="4" xfId="0" applyFont="1" applyFill="1" applyBorder="1" applyAlignment="1">
      <alignment horizontal="center" vertical="center" wrapText="1"/>
    </xf>
    <xf numFmtId="0" fontId="7" fillId="0" borderId="0" xfId="0" applyFont="1"/>
    <xf numFmtId="0" fontId="2" fillId="2" borderId="7"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8" xfId="0" applyFont="1" applyFill="1" applyBorder="1" applyAlignment="1">
      <alignment horizontal="center" vertical="center" wrapText="1"/>
    </xf>
    <xf numFmtId="3" fontId="4" fillId="0" borderId="11" xfId="0" quotePrefix="1" applyNumberFormat="1" applyFont="1" applyBorder="1" applyAlignment="1">
      <alignment horizontal="right"/>
    </xf>
    <xf numFmtId="3" fontId="4" fillId="0" borderId="11" xfId="0" applyNumberFormat="1" applyFont="1" applyBorder="1" applyAlignment="1">
      <alignment horizontal="right"/>
    </xf>
    <xf numFmtId="164" fontId="4" fillId="0" borderId="12" xfId="0" applyNumberFormat="1" applyFont="1" applyBorder="1" applyAlignment="1">
      <alignment horizontal="right"/>
    </xf>
    <xf numFmtId="164" fontId="4" fillId="0" borderId="16" xfId="0" applyNumberFormat="1" applyFont="1" applyBorder="1" applyAlignment="1">
      <alignment horizontal="right"/>
    </xf>
    <xf numFmtId="3" fontId="4" fillId="0" borderId="16" xfId="0" quotePrefix="1" applyNumberFormat="1" applyFont="1" applyBorder="1" applyAlignment="1">
      <alignment horizontal="right"/>
    </xf>
    <xf numFmtId="0" fontId="2" fillId="2" borderId="7"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6" fillId="0" borderId="0" xfId="0" applyFont="1" applyFill="1" applyBorder="1" applyAlignment="1">
      <alignment vertical="center"/>
    </xf>
    <xf numFmtId="0" fontId="5" fillId="0" borderId="0" xfId="0" applyFont="1" applyFill="1" applyBorder="1" applyAlignment="1">
      <alignment horizontal="center" vertical="center" wrapText="1"/>
    </xf>
    <xf numFmtId="0" fontId="6" fillId="0" borderId="0" xfId="0" quotePrefix="1" applyFont="1" applyFill="1" applyBorder="1" applyAlignment="1">
      <alignment horizontal="right" vertical="center"/>
    </xf>
    <xf numFmtId="3" fontId="6" fillId="0" borderId="0" xfId="0" applyNumberFormat="1" applyFont="1" applyFill="1" applyBorder="1"/>
    <xf numFmtId="0" fontId="6" fillId="0" borderId="0" xfId="0" applyFont="1" applyFill="1" applyBorder="1"/>
    <xf numFmtId="164" fontId="6" fillId="0" borderId="0" xfId="0" applyNumberFormat="1" applyFont="1" applyFill="1" applyBorder="1"/>
    <xf numFmtId="0" fontId="7" fillId="0" borderId="0" xfId="0" applyFont="1" applyFill="1" applyBorder="1"/>
    <xf numFmtId="0" fontId="1" fillId="2" borderId="1" xfId="0" quotePrefix="1" applyFont="1" applyFill="1" applyBorder="1" applyAlignment="1">
      <alignment horizontal="center" vertical="center" wrapText="1"/>
    </xf>
    <xf numFmtId="0" fontId="1" fillId="2" borderId="5" xfId="0" quotePrefix="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5" fillId="0" borderId="0" xfId="0" quotePrefix="1" applyFont="1" applyFill="1" applyBorder="1" applyAlignment="1">
      <alignment horizontal="center" vertical="center" wrapText="1"/>
    </xf>
    <xf numFmtId="0" fontId="5" fillId="0" borderId="0"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4"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7"/>
  <sheetViews>
    <sheetView zoomScale="90" zoomScaleNormal="90" workbookViewId="0">
      <selection activeCell="J20" sqref="J20"/>
    </sheetView>
  </sheetViews>
  <sheetFormatPr defaultRowHeight="15" x14ac:dyDescent="0.25"/>
  <cols>
    <col min="3" max="3" width="14.28515625" customWidth="1"/>
    <col min="4" max="4" width="12.28515625" bestFit="1" customWidth="1"/>
    <col min="6" max="6" width="12.7109375" bestFit="1" customWidth="1"/>
    <col min="8" max="8" width="10.7109375" bestFit="1" customWidth="1"/>
    <col min="9" max="9" width="13.7109375" bestFit="1" customWidth="1"/>
    <col min="11" max="11" width="11" customWidth="1"/>
    <col min="14" max="14" width="10.7109375" customWidth="1"/>
  </cols>
  <sheetData>
    <row r="1" spans="1:15" x14ac:dyDescent="0.25">
      <c r="A1" t="s">
        <v>16</v>
      </c>
    </row>
    <row r="2" spans="1:15" ht="15.75" thickBot="1" x14ac:dyDescent="0.3"/>
    <row r="3" spans="1:15" ht="34.5" thickBot="1" x14ac:dyDescent="0.3">
      <c r="A3" s="34" t="s">
        <v>0</v>
      </c>
      <c r="B3" s="36" t="s">
        <v>1</v>
      </c>
      <c r="C3" s="38" t="s">
        <v>2</v>
      </c>
      <c r="D3" s="17" t="s">
        <v>3</v>
      </c>
      <c r="E3" s="18" t="s">
        <v>4</v>
      </c>
      <c r="F3" s="18" t="s">
        <v>3</v>
      </c>
      <c r="G3" s="19" t="s">
        <v>4</v>
      </c>
    </row>
    <row r="4" spans="1:15" ht="15.75" thickBot="1" x14ac:dyDescent="0.3">
      <c r="A4" s="35"/>
      <c r="B4" s="37"/>
      <c r="C4" s="39"/>
      <c r="D4" s="40" t="s">
        <v>5</v>
      </c>
      <c r="E4" s="41"/>
      <c r="F4" s="42" t="s">
        <v>6</v>
      </c>
      <c r="G4" s="43"/>
    </row>
    <row r="5" spans="1:15" x14ac:dyDescent="0.25">
      <c r="A5" s="1" t="s">
        <v>10</v>
      </c>
      <c r="B5" s="2" t="s">
        <v>7</v>
      </c>
      <c r="C5" s="3">
        <f t="shared" ref="C5:C20" si="0">C27+C49+C71</f>
        <v>657451000</v>
      </c>
      <c r="D5" s="21" t="s">
        <v>30</v>
      </c>
      <c r="E5" s="23" t="s">
        <v>30</v>
      </c>
      <c r="F5" s="21" t="s">
        <v>30</v>
      </c>
      <c r="G5" s="23" t="s">
        <v>30</v>
      </c>
      <c r="H5" s="10"/>
      <c r="I5" s="10"/>
      <c r="K5" s="10"/>
      <c r="L5" s="10"/>
      <c r="N5" s="10"/>
      <c r="O5" s="10"/>
    </row>
    <row r="6" spans="1:15" x14ac:dyDescent="0.25">
      <c r="A6" s="1"/>
      <c r="B6" s="2" t="s">
        <v>8</v>
      </c>
      <c r="C6" s="3">
        <f t="shared" si="0"/>
        <v>690882000</v>
      </c>
      <c r="D6" s="4">
        <f t="shared" ref="D6:D7" si="1">C6-C5</f>
        <v>33431000</v>
      </c>
      <c r="E6" s="5">
        <f t="shared" ref="E6:E7" si="2">((C6/C5)-1)*100</f>
        <v>5.0849416914720669</v>
      </c>
      <c r="F6" s="21" t="s">
        <v>30</v>
      </c>
      <c r="G6" s="23" t="s">
        <v>30</v>
      </c>
      <c r="H6" s="10"/>
      <c r="I6" s="10"/>
      <c r="K6" s="10"/>
      <c r="L6" s="10"/>
      <c r="N6" s="10"/>
      <c r="O6" s="10"/>
    </row>
    <row r="7" spans="1:15" x14ac:dyDescent="0.25">
      <c r="A7" s="1"/>
      <c r="B7" s="6" t="s">
        <v>9</v>
      </c>
      <c r="C7" s="3">
        <f t="shared" si="0"/>
        <v>738526000</v>
      </c>
      <c r="D7" s="4">
        <f t="shared" si="1"/>
        <v>47644000</v>
      </c>
      <c r="E7" s="5">
        <f t="shared" si="2"/>
        <v>6.8961125054640249</v>
      </c>
      <c r="F7" s="21" t="s">
        <v>30</v>
      </c>
      <c r="G7" s="23" t="s">
        <v>30</v>
      </c>
      <c r="H7" s="10"/>
      <c r="I7" s="10"/>
      <c r="K7" s="10"/>
      <c r="L7" s="10"/>
      <c r="N7" s="10"/>
      <c r="O7" s="10"/>
    </row>
    <row r="8" spans="1:15" x14ac:dyDescent="0.25">
      <c r="A8" s="1" t="s">
        <v>15</v>
      </c>
      <c r="B8" s="6" t="s">
        <v>11</v>
      </c>
      <c r="C8" s="3">
        <f t="shared" si="0"/>
        <v>700039000</v>
      </c>
      <c r="D8" s="4">
        <f t="shared" ref="D8" si="3">C8-C7</f>
        <v>-38487000</v>
      </c>
      <c r="E8" s="5">
        <f t="shared" ref="E8" si="4">((C8/C7)-1)*100</f>
        <v>-5.2113263446378344</v>
      </c>
      <c r="F8" s="21" t="s">
        <v>30</v>
      </c>
      <c r="G8" s="23" t="s">
        <v>30</v>
      </c>
      <c r="H8" s="10"/>
      <c r="I8" s="10"/>
      <c r="K8" s="10"/>
      <c r="L8" s="10"/>
      <c r="N8" s="10"/>
      <c r="O8" s="10"/>
    </row>
    <row r="9" spans="1:15" x14ac:dyDescent="0.25">
      <c r="A9" s="1"/>
      <c r="B9" s="2" t="s">
        <v>7</v>
      </c>
      <c r="C9" s="3">
        <f t="shared" si="0"/>
        <v>711042000</v>
      </c>
      <c r="D9" s="4">
        <f t="shared" ref="D9" si="5">C9-C8</f>
        <v>11003000</v>
      </c>
      <c r="E9" s="5">
        <f t="shared" ref="E9" si="6">((C9/C8)-1)*100</f>
        <v>1.5717695728380887</v>
      </c>
      <c r="F9" s="4">
        <f t="shared" ref="F9" si="7">C9-C5</f>
        <v>53591000</v>
      </c>
      <c r="G9" s="11">
        <f t="shared" ref="G9" si="8">((C9/C5)-1)*100</f>
        <v>8.1513299089970292</v>
      </c>
      <c r="H9" s="10"/>
      <c r="I9" s="10"/>
      <c r="K9" s="10"/>
      <c r="L9" s="10"/>
      <c r="N9" s="10"/>
      <c r="O9" s="10"/>
    </row>
    <row r="10" spans="1:15" x14ac:dyDescent="0.25">
      <c r="A10" s="1"/>
      <c r="B10" s="2" t="s">
        <v>8</v>
      </c>
      <c r="C10" s="3">
        <f t="shared" si="0"/>
        <v>729087000</v>
      </c>
      <c r="D10" s="4">
        <f t="shared" ref="D10" si="9">C10-C9</f>
        <v>18045000</v>
      </c>
      <c r="E10" s="5">
        <f t="shared" ref="E10" si="10">((C10/C9)-1)*100</f>
        <v>2.5378247698448098</v>
      </c>
      <c r="F10" s="4">
        <f t="shared" ref="F10" si="11">C10-C6</f>
        <v>38205000</v>
      </c>
      <c r="G10" s="11">
        <f t="shared" ref="G10" si="12">((C10/C6)-1)*100</f>
        <v>5.5298878824459274</v>
      </c>
      <c r="H10" s="10"/>
      <c r="I10" s="10"/>
      <c r="K10" s="10"/>
      <c r="L10" s="10"/>
      <c r="N10" s="10"/>
      <c r="O10" s="10"/>
    </row>
    <row r="11" spans="1:15" x14ac:dyDescent="0.25">
      <c r="A11" s="1"/>
      <c r="B11" s="6" t="s">
        <v>9</v>
      </c>
      <c r="C11" s="3">
        <f t="shared" si="0"/>
        <v>790986000</v>
      </c>
      <c r="D11" s="4">
        <f t="shared" ref="D11" si="13">C11-C10</f>
        <v>61899000</v>
      </c>
      <c r="E11" s="5">
        <f t="shared" ref="E11" si="14">((C11/C10)-1)*100</f>
        <v>8.4899333001411392</v>
      </c>
      <c r="F11" s="4">
        <f t="shared" ref="F11" si="15">C11-C7</f>
        <v>52460000</v>
      </c>
      <c r="G11" s="11">
        <f t="shared" ref="G11" si="16">((C11/C7)-1)*100</f>
        <v>7.1033382710967485</v>
      </c>
      <c r="H11" s="10"/>
      <c r="I11" s="10"/>
      <c r="K11" s="10"/>
      <c r="L11" s="10"/>
      <c r="N11" s="10"/>
      <c r="O11" s="10"/>
    </row>
    <row r="12" spans="1:15" x14ac:dyDescent="0.25">
      <c r="A12" s="1" t="s">
        <v>25</v>
      </c>
      <c r="B12" s="6" t="s">
        <v>11</v>
      </c>
      <c r="C12" s="3">
        <f t="shared" si="0"/>
        <v>741954000</v>
      </c>
      <c r="D12" s="4">
        <f t="shared" ref="D12" si="17">C12-C11</f>
        <v>-49032000</v>
      </c>
      <c r="E12" s="5">
        <f t="shared" ref="E12" si="18">((C12/C11)-1)*100</f>
        <v>-6.198845491576332</v>
      </c>
      <c r="F12" s="4">
        <f t="shared" ref="F12" si="19">C12-C8</f>
        <v>41915000</v>
      </c>
      <c r="G12" s="11">
        <f t="shared" ref="G12" si="20">((C12/C8)-1)*100</f>
        <v>5.9875235522592218</v>
      </c>
      <c r="H12" s="10"/>
      <c r="I12" s="10"/>
      <c r="K12" s="10"/>
      <c r="L12" s="10"/>
      <c r="N12" s="10"/>
      <c r="O12" s="10"/>
    </row>
    <row r="13" spans="1:15" x14ac:dyDescent="0.25">
      <c r="A13" s="1"/>
      <c r="B13" s="2" t="s">
        <v>7</v>
      </c>
      <c r="C13" s="3">
        <f t="shared" si="0"/>
        <v>657604000</v>
      </c>
      <c r="D13" s="4">
        <f t="shared" ref="D13" si="21">C13-C12</f>
        <v>-84350000</v>
      </c>
      <c r="E13" s="5">
        <f t="shared" ref="E13" si="22">((C13/C12)-1)*100</f>
        <v>-11.368629322033442</v>
      </c>
      <c r="F13" s="4">
        <f t="shared" ref="F13" si="23">C13-C9</f>
        <v>-53438000</v>
      </c>
      <c r="G13" s="11">
        <f t="shared" ref="G13" si="24">((C13/C9)-1)*100</f>
        <v>-7.5154491577150146</v>
      </c>
      <c r="H13" s="10"/>
      <c r="I13" s="10"/>
      <c r="K13" s="10"/>
      <c r="L13" s="10"/>
      <c r="N13" s="10"/>
      <c r="O13" s="10"/>
    </row>
    <row r="14" spans="1:15" x14ac:dyDescent="0.25">
      <c r="A14" s="1"/>
      <c r="B14" s="2" t="s">
        <v>8</v>
      </c>
      <c r="C14" s="3">
        <f t="shared" si="0"/>
        <v>699863000</v>
      </c>
      <c r="D14" s="4">
        <f t="shared" ref="D14" si="25">C14-C13</f>
        <v>42259000</v>
      </c>
      <c r="E14" s="5">
        <f t="shared" ref="E14" si="26">((C14/C13)-1)*100</f>
        <v>6.4262078697818081</v>
      </c>
      <c r="F14" s="4">
        <f t="shared" ref="F14" si="27">C14-C10</f>
        <v>-29224000</v>
      </c>
      <c r="G14" s="11">
        <f t="shared" ref="G14" si="28">((C14/C10)-1)*100</f>
        <v>-4.0083007926351772</v>
      </c>
      <c r="H14" s="10"/>
      <c r="I14" s="10"/>
      <c r="K14" s="10"/>
      <c r="L14" s="10"/>
      <c r="N14" s="10"/>
      <c r="O14" s="10"/>
    </row>
    <row r="15" spans="1:15" x14ac:dyDescent="0.25">
      <c r="A15" s="1"/>
      <c r="B15" s="6" t="s">
        <v>9</v>
      </c>
      <c r="C15" s="3">
        <f t="shared" si="0"/>
        <v>775613000</v>
      </c>
      <c r="D15" s="4">
        <f t="shared" ref="D15" si="29">C15-C14</f>
        <v>75750000</v>
      </c>
      <c r="E15" s="5">
        <f t="shared" ref="E15" si="30">((C15/C14)-1)*100</f>
        <v>10.823546894177859</v>
      </c>
      <c r="F15" s="4">
        <f t="shared" ref="F15" si="31">C15-C11</f>
        <v>-15373000</v>
      </c>
      <c r="G15" s="11">
        <f t="shared" ref="G15" si="32">((C15/C11)-1)*100</f>
        <v>-1.9435236527574395</v>
      </c>
      <c r="H15" s="10"/>
      <c r="I15" s="10"/>
      <c r="K15" s="10"/>
      <c r="L15" s="10"/>
      <c r="N15" s="10"/>
      <c r="O15" s="10"/>
    </row>
    <row r="16" spans="1:15" x14ac:dyDescent="0.25">
      <c r="A16" s="1" t="s">
        <v>26</v>
      </c>
      <c r="B16" s="6" t="s">
        <v>11</v>
      </c>
      <c r="C16" s="3">
        <f t="shared" si="0"/>
        <v>742485000</v>
      </c>
      <c r="D16" s="4">
        <f t="shared" ref="D16" si="33">C16-C15</f>
        <v>-33128000</v>
      </c>
      <c r="E16" s="5">
        <f t="shared" ref="E16" si="34">((C16/C15)-1)*100</f>
        <v>-4.2712022619527996</v>
      </c>
      <c r="F16" s="4">
        <f t="shared" ref="F16" si="35">C16-C12</f>
        <v>531000</v>
      </c>
      <c r="G16" s="11">
        <f t="shared" ref="G16" si="36">((C16/C12)-1)*100</f>
        <v>7.1567779134551479E-2</v>
      </c>
      <c r="H16" s="10"/>
      <c r="I16" s="10"/>
      <c r="K16" s="10"/>
      <c r="L16" s="10"/>
      <c r="N16" s="10"/>
      <c r="O16" s="10"/>
    </row>
    <row r="17" spans="1:15" x14ac:dyDescent="0.25">
      <c r="A17" s="1"/>
      <c r="B17" s="2" t="s">
        <v>7</v>
      </c>
      <c r="C17" s="3">
        <f t="shared" si="0"/>
        <v>753666000</v>
      </c>
      <c r="D17" s="4">
        <f t="shared" ref="D17" si="37">C17-C16</f>
        <v>11181000</v>
      </c>
      <c r="E17" s="5">
        <f t="shared" ref="E17" si="38">((C17/C16)-1)*100</f>
        <v>1.5058890078587517</v>
      </c>
      <c r="F17" s="4">
        <f t="shared" ref="F17" si="39">C17-C13</f>
        <v>96062000</v>
      </c>
      <c r="G17" s="11">
        <f t="shared" ref="G17" si="40">((C17/C13)-1)*100</f>
        <v>14.607879514114885</v>
      </c>
      <c r="H17" s="10"/>
      <c r="I17" s="10"/>
      <c r="K17" s="10"/>
      <c r="L17" s="10"/>
      <c r="N17" s="10"/>
      <c r="O17" s="10"/>
    </row>
    <row r="18" spans="1:15" x14ac:dyDescent="0.25">
      <c r="A18" s="1"/>
      <c r="B18" s="2" t="s">
        <v>8</v>
      </c>
      <c r="C18" s="3">
        <f t="shared" si="0"/>
        <v>783030000</v>
      </c>
      <c r="D18" s="4">
        <f t="shared" ref="D18" si="41">C18-C17</f>
        <v>29364000</v>
      </c>
      <c r="E18" s="5">
        <f t="shared" ref="E18" si="42">((C18/C17)-1)*100</f>
        <v>3.8961555914688972</v>
      </c>
      <c r="F18" s="4">
        <f t="shared" ref="F18" si="43">C18-C14</f>
        <v>83167000</v>
      </c>
      <c r="G18" s="11">
        <f t="shared" ref="G18" si="44">((C18/C14)-1)*100</f>
        <v>11.883325736608441</v>
      </c>
      <c r="H18" s="10"/>
      <c r="I18" s="10"/>
      <c r="K18" s="10"/>
      <c r="L18" s="10"/>
      <c r="N18" s="10"/>
      <c r="O18" s="10"/>
    </row>
    <row r="19" spans="1:15" x14ac:dyDescent="0.25">
      <c r="A19" s="1"/>
      <c r="B19" s="6" t="s">
        <v>29</v>
      </c>
      <c r="C19" s="3">
        <f t="shared" si="0"/>
        <v>827333000</v>
      </c>
      <c r="D19" s="4">
        <f t="shared" ref="D19" si="45">C19-C18</f>
        <v>44303000</v>
      </c>
      <c r="E19" s="5">
        <f t="shared" ref="E19" si="46">((C19/C18)-1)*100</f>
        <v>5.6578930564601615</v>
      </c>
      <c r="F19" s="4">
        <f t="shared" ref="F19" si="47">C19-C15</f>
        <v>51720000</v>
      </c>
      <c r="G19" s="11">
        <f t="shared" ref="G19" si="48">((C19/C15)-1)*100</f>
        <v>6.6682739974703864</v>
      </c>
      <c r="H19" s="10"/>
      <c r="I19" s="10"/>
      <c r="K19" s="10"/>
      <c r="L19" s="10"/>
      <c r="N19" s="10"/>
      <c r="O19" s="10"/>
    </row>
    <row r="20" spans="1:15" x14ac:dyDescent="0.25">
      <c r="A20" s="1" t="s">
        <v>35</v>
      </c>
      <c r="B20" s="6" t="s">
        <v>11</v>
      </c>
      <c r="C20" s="3">
        <f t="shared" si="0"/>
        <v>799134000</v>
      </c>
      <c r="D20" s="4">
        <f t="shared" ref="D20" si="49">C20-C19</f>
        <v>-28199000</v>
      </c>
      <c r="E20" s="5">
        <f t="shared" ref="E20" si="50">((C20/C19)-1)*100</f>
        <v>-3.4084220017816302</v>
      </c>
      <c r="F20" s="4">
        <f t="shared" ref="F20" si="51">C20-C16</f>
        <v>56649000</v>
      </c>
      <c r="G20" s="11">
        <f t="shared" ref="G20" si="52">((C20/C16)-1)*100</f>
        <v>7.6296490838198672</v>
      </c>
      <c r="H20" s="10"/>
      <c r="I20" s="10"/>
      <c r="K20" s="10"/>
      <c r="L20" s="10"/>
      <c r="N20" s="10"/>
      <c r="O20" s="10"/>
    </row>
    <row r="21" spans="1:15" ht="15.75" thickBot="1" x14ac:dyDescent="0.3">
      <c r="A21" s="7"/>
      <c r="B21" s="8"/>
      <c r="C21" s="7"/>
      <c r="D21" s="9"/>
      <c r="E21" s="12"/>
      <c r="F21" s="9"/>
      <c r="G21" s="13"/>
    </row>
    <row r="24" spans="1:15" ht="15.75" thickBot="1" x14ac:dyDescent="0.3"/>
    <row r="25" spans="1:15" ht="45.75" thickBot="1" x14ac:dyDescent="0.3">
      <c r="A25" s="34" t="s">
        <v>0</v>
      </c>
      <c r="B25" s="36" t="s">
        <v>1</v>
      </c>
      <c r="C25" s="38" t="s">
        <v>12</v>
      </c>
      <c r="D25" s="17" t="s">
        <v>13</v>
      </c>
      <c r="E25" s="18" t="s">
        <v>14</v>
      </c>
      <c r="F25" s="18" t="s">
        <v>13</v>
      </c>
      <c r="G25" s="19" t="s">
        <v>14</v>
      </c>
    </row>
    <row r="26" spans="1:15" ht="15.75" thickBot="1" x14ac:dyDescent="0.3">
      <c r="A26" s="35"/>
      <c r="B26" s="37"/>
      <c r="C26" s="39"/>
      <c r="D26" s="40" t="s">
        <v>5</v>
      </c>
      <c r="E26" s="41"/>
      <c r="F26" s="42" t="s">
        <v>6</v>
      </c>
      <c r="G26" s="43"/>
    </row>
    <row r="27" spans="1:15" x14ac:dyDescent="0.25">
      <c r="A27" s="1" t="s">
        <v>10</v>
      </c>
      <c r="B27" s="2" t="s">
        <v>7</v>
      </c>
      <c r="C27" s="3">
        <f>'2-Mining'!C5+'3-Manufacturing'!C27+'4-Electricity'!C27+'5-Construction'!C27+'6-Trade'!C27+'7-Transport'!C27+'8-Finance'!C27+'9-Community'!C27</f>
        <v>604509000</v>
      </c>
      <c r="D27" s="21" t="s">
        <v>30</v>
      </c>
      <c r="E27" s="23" t="s">
        <v>30</v>
      </c>
      <c r="F27" s="21" t="s">
        <v>30</v>
      </c>
      <c r="G27" s="23" t="s">
        <v>30</v>
      </c>
      <c r="I27" s="10"/>
    </row>
    <row r="28" spans="1:15" x14ac:dyDescent="0.25">
      <c r="A28" s="1"/>
      <c r="B28" s="2" t="s">
        <v>8</v>
      </c>
      <c r="C28" s="3">
        <f>'2-Mining'!C6+'3-Manufacturing'!C28+'4-Electricity'!C28+'5-Construction'!C28+'6-Trade'!C28+'7-Transport'!C28+'8-Finance'!C28+'9-Community'!C28</f>
        <v>631736000</v>
      </c>
      <c r="D28" s="4">
        <f t="shared" ref="D28:D29" si="53">C28-C27</f>
        <v>27227000</v>
      </c>
      <c r="E28" s="5">
        <f t="shared" ref="E28:E29" si="54">((C28/C27)-1)*100</f>
        <v>4.5039858794492682</v>
      </c>
      <c r="F28" s="21" t="s">
        <v>30</v>
      </c>
      <c r="G28" s="23" t="s">
        <v>30</v>
      </c>
      <c r="I28" s="10"/>
    </row>
    <row r="29" spans="1:15" x14ac:dyDescent="0.25">
      <c r="A29" s="1"/>
      <c r="B29" s="6" t="s">
        <v>9</v>
      </c>
      <c r="C29" s="3">
        <f>'2-Mining'!C7+'3-Manufacturing'!C29+'4-Electricity'!C29+'5-Construction'!C29+'6-Trade'!C29+'7-Transport'!C29+'8-Finance'!C29+'9-Community'!C29</f>
        <v>642635000</v>
      </c>
      <c r="D29" s="4">
        <f t="shared" si="53"/>
        <v>10899000</v>
      </c>
      <c r="E29" s="5">
        <f t="shared" si="54"/>
        <v>1.7252459888307703</v>
      </c>
      <c r="F29" s="21" t="s">
        <v>30</v>
      </c>
      <c r="G29" s="23" t="s">
        <v>30</v>
      </c>
      <c r="I29" s="10"/>
    </row>
    <row r="30" spans="1:15" x14ac:dyDescent="0.25">
      <c r="A30" s="1" t="s">
        <v>15</v>
      </c>
      <c r="B30" s="6" t="s">
        <v>11</v>
      </c>
      <c r="C30" s="3">
        <f>'2-Mining'!C8+'3-Manufacturing'!C30+'4-Electricity'!C30+'5-Construction'!C30+'6-Trade'!C30+'7-Transport'!C30+'8-Finance'!C30+'9-Community'!C30</f>
        <v>639467000</v>
      </c>
      <c r="D30" s="4">
        <f t="shared" ref="D30" si="55">C30-C29</f>
        <v>-3168000</v>
      </c>
      <c r="E30" s="5">
        <f t="shared" ref="E30" si="56">((C30/C29)-1)*100</f>
        <v>-0.49297034864269618</v>
      </c>
      <c r="F30" s="21" t="s">
        <v>30</v>
      </c>
      <c r="G30" s="23" t="s">
        <v>30</v>
      </c>
      <c r="I30" s="10"/>
    </row>
    <row r="31" spans="1:15" x14ac:dyDescent="0.25">
      <c r="A31" s="1"/>
      <c r="B31" s="6" t="s">
        <v>7</v>
      </c>
      <c r="C31" s="3">
        <f>'2-Mining'!C9+'3-Manufacturing'!C31+'4-Electricity'!C31+'5-Construction'!C31+'6-Trade'!C31+'7-Transport'!C31+'8-Finance'!C31+'9-Community'!C31</f>
        <v>653653000</v>
      </c>
      <c r="D31" s="4">
        <f t="shared" ref="D31" si="57">C31-C30</f>
        <v>14186000</v>
      </c>
      <c r="E31" s="5">
        <f t="shared" ref="E31" si="58">((C31/C30)-1)*100</f>
        <v>2.2184100195944412</v>
      </c>
      <c r="F31" s="4">
        <f t="shared" ref="F31" si="59">C31-C27</f>
        <v>49144000</v>
      </c>
      <c r="G31" s="11">
        <f t="shared" ref="G31" si="60">((C31/C27)-1)*100</f>
        <v>8.1295729261268157</v>
      </c>
      <c r="I31" s="10"/>
    </row>
    <row r="32" spans="1:15" x14ac:dyDescent="0.25">
      <c r="A32" s="1"/>
      <c r="B32" s="6" t="s">
        <v>8</v>
      </c>
      <c r="C32" s="3">
        <f>'2-Mining'!C10+'3-Manufacturing'!C32+'4-Electricity'!C32+'5-Construction'!C32+'6-Trade'!C32+'7-Transport'!C32+'8-Finance'!C32+'9-Community'!C32</f>
        <v>667165000</v>
      </c>
      <c r="D32" s="4">
        <f t="shared" ref="D32" si="61">C32-C31</f>
        <v>13512000</v>
      </c>
      <c r="E32" s="5">
        <f t="shared" ref="E32" si="62">((C32/C31)-1)*100</f>
        <v>2.0671518374427933</v>
      </c>
      <c r="F32" s="4">
        <f t="shared" ref="F32" si="63">C32-C28</f>
        <v>35429000</v>
      </c>
      <c r="G32" s="11">
        <f t="shared" ref="G32" si="64">((C32/C28)-1)*100</f>
        <v>5.6081970949890536</v>
      </c>
      <c r="I32" s="10"/>
    </row>
    <row r="33" spans="1:9" x14ac:dyDescent="0.25">
      <c r="A33" s="1"/>
      <c r="B33" s="6" t="s">
        <v>9</v>
      </c>
      <c r="C33" s="3">
        <f>'2-Mining'!C11+'3-Manufacturing'!C33+'4-Electricity'!C33+'5-Construction'!C33+'6-Trade'!C33+'7-Transport'!C33+'8-Finance'!C33+'9-Community'!C33</f>
        <v>681382000</v>
      </c>
      <c r="D33" s="4">
        <f t="shared" ref="D33" si="65">C33-C32</f>
        <v>14217000</v>
      </c>
      <c r="E33" s="5">
        <f t="shared" ref="E33" si="66">((C33/C32)-1)*100</f>
        <v>2.1309571095605939</v>
      </c>
      <c r="F33" s="4">
        <f t="shared" ref="F33" si="67">C33-C29</f>
        <v>38747000</v>
      </c>
      <c r="G33" s="11">
        <f t="shared" ref="G33" si="68">((C33/C29)-1)*100</f>
        <v>6.02939460191243</v>
      </c>
      <c r="I33" s="10"/>
    </row>
    <row r="34" spans="1:9" x14ac:dyDescent="0.25">
      <c r="A34" s="1" t="s">
        <v>25</v>
      </c>
      <c r="B34" s="6" t="s">
        <v>11</v>
      </c>
      <c r="C34" s="3">
        <f>'2-Mining'!C12+'3-Manufacturing'!C34+'4-Electricity'!C34+'5-Construction'!C34+'6-Trade'!C34+'7-Transport'!C34+'8-Finance'!C34+'9-Community'!C34</f>
        <v>678972000</v>
      </c>
      <c r="D34" s="4">
        <f t="shared" ref="D34" si="69">C34-C33</f>
        <v>-2410000</v>
      </c>
      <c r="E34" s="5">
        <f t="shared" ref="E34" si="70">((C34/C33)-1)*100</f>
        <v>-0.35369293582747652</v>
      </c>
      <c r="F34" s="4">
        <f t="shared" ref="F34" si="71">C34-C30</f>
        <v>39505000</v>
      </c>
      <c r="G34" s="11">
        <f t="shared" ref="G34" si="72">((C34/C30)-1)*100</f>
        <v>6.1778012000619276</v>
      </c>
      <c r="I34" s="10"/>
    </row>
    <row r="35" spans="1:9" x14ac:dyDescent="0.25">
      <c r="A35" s="1"/>
      <c r="B35" s="6" t="s">
        <v>7</v>
      </c>
      <c r="C35" s="3">
        <f>'2-Mining'!C13+'3-Manufacturing'!C35+'4-Electricity'!C35+'5-Construction'!C35+'6-Trade'!C35+'7-Transport'!C35+'8-Finance'!C35+'9-Community'!C35</f>
        <v>610853000</v>
      </c>
      <c r="D35" s="4">
        <f t="shared" ref="D35" si="73">C35-C34</f>
        <v>-68119000</v>
      </c>
      <c r="E35" s="5">
        <f t="shared" ref="E35" si="74">((C35/C34)-1)*100</f>
        <v>-10.032667031924735</v>
      </c>
      <c r="F35" s="4">
        <f t="shared" ref="F35" si="75">C35-C31</f>
        <v>-42800000</v>
      </c>
      <c r="G35" s="11">
        <f t="shared" ref="G35" si="76">((C35/C31)-1)*100</f>
        <v>-6.5478166550142047</v>
      </c>
      <c r="I35" s="10"/>
    </row>
    <row r="36" spans="1:9" x14ac:dyDescent="0.25">
      <c r="A36" s="1"/>
      <c r="B36" s="6" t="s">
        <v>8</v>
      </c>
      <c r="C36" s="3">
        <f>'2-Mining'!C14+'3-Manufacturing'!C36+'4-Electricity'!C36+'5-Construction'!C36+'6-Trade'!C36+'7-Transport'!C36+'8-Finance'!C36+'9-Community'!C36</f>
        <v>649086000</v>
      </c>
      <c r="D36" s="4">
        <f t="shared" ref="D36" si="77">C36-C35</f>
        <v>38233000</v>
      </c>
      <c r="E36" s="5">
        <f t="shared" ref="E36" si="78">((C36/C35)-1)*100</f>
        <v>6.2589526449080113</v>
      </c>
      <c r="F36" s="4">
        <f t="shared" ref="F36" si="79">C36-C32</f>
        <v>-18079000</v>
      </c>
      <c r="G36" s="11">
        <f t="shared" ref="G36" si="80">((C36/C32)-1)*100</f>
        <v>-2.7098244062563226</v>
      </c>
      <c r="I36" s="10"/>
    </row>
    <row r="37" spans="1:9" x14ac:dyDescent="0.25">
      <c r="A37" s="1"/>
      <c r="B37" s="6" t="s">
        <v>9</v>
      </c>
      <c r="C37" s="3">
        <f>'2-Mining'!C15+'3-Manufacturing'!C37+'4-Electricity'!C37+'5-Construction'!C37+'6-Trade'!C37+'7-Transport'!C37+'8-Finance'!C37+'9-Community'!C37</f>
        <v>673254000</v>
      </c>
      <c r="D37" s="4">
        <f t="shared" ref="D37" si="81">C37-C36</f>
        <v>24168000</v>
      </c>
      <c r="E37" s="5">
        <f t="shared" ref="E37" si="82">((C37/C36)-1)*100</f>
        <v>3.7233895046264953</v>
      </c>
      <c r="F37" s="4">
        <f t="shared" ref="F37" si="83">C37-C33</f>
        <v>-8128000</v>
      </c>
      <c r="G37" s="11">
        <f t="shared" ref="G37" si="84">((C37/C33)-1)*100</f>
        <v>-1.1928697852306103</v>
      </c>
      <c r="I37" s="10"/>
    </row>
    <row r="38" spans="1:9" x14ac:dyDescent="0.25">
      <c r="A38" s="1" t="s">
        <v>26</v>
      </c>
      <c r="B38" s="6" t="s">
        <v>11</v>
      </c>
      <c r="C38" s="3">
        <f>'2-Mining'!C16+'3-Manufacturing'!C38+'4-Electricity'!C38+'5-Construction'!C38+'6-Trade'!C38+'7-Transport'!C38+'8-Finance'!C38+'9-Community'!C38</f>
        <v>672627000</v>
      </c>
      <c r="D38" s="4">
        <f t="shared" ref="D38" si="85">C38-C37</f>
        <v>-627000</v>
      </c>
      <c r="E38" s="5">
        <f t="shared" ref="E38" si="86">((C38/C37)-1)*100</f>
        <v>-9.3129784598378063E-2</v>
      </c>
      <c r="F38" s="4">
        <f t="shared" ref="F38" si="87">C38-C34</f>
        <v>-6345000</v>
      </c>
      <c r="G38" s="11">
        <f t="shared" ref="G38" si="88">((C38/C34)-1)*100</f>
        <v>-0.93450098089464806</v>
      </c>
      <c r="I38" s="10"/>
    </row>
    <row r="39" spans="1:9" x14ac:dyDescent="0.25">
      <c r="A39" s="1"/>
      <c r="B39" s="6" t="s">
        <v>7</v>
      </c>
      <c r="C39" s="3">
        <f>'2-Mining'!C17+'3-Manufacturing'!C39+'4-Electricity'!C39+'5-Construction'!C39+'6-Trade'!C39+'7-Transport'!C39+'8-Finance'!C39+'9-Community'!C39</f>
        <v>690862000</v>
      </c>
      <c r="D39" s="4">
        <f t="shared" ref="D39" si="89">C39-C38</f>
        <v>18235000</v>
      </c>
      <c r="E39" s="5">
        <f t="shared" ref="E39" si="90">((C39/C38)-1)*100</f>
        <v>2.7110121954664335</v>
      </c>
      <c r="F39" s="4">
        <f t="shared" ref="F39" si="91">C39-C35</f>
        <v>80009000</v>
      </c>
      <c r="G39" s="11">
        <f t="shared" ref="G39" si="92">((C39/C35)-1)*100</f>
        <v>13.0979139007257</v>
      </c>
      <c r="I39" s="10"/>
    </row>
    <row r="40" spans="1:9" x14ac:dyDescent="0.25">
      <c r="A40" s="1"/>
      <c r="B40" s="6" t="s">
        <v>8</v>
      </c>
      <c r="C40" s="3">
        <f>'2-Mining'!C18+'3-Manufacturing'!C40+'4-Electricity'!C40+'5-Construction'!C40+'6-Trade'!C40+'7-Transport'!C40+'8-Finance'!C40+'9-Community'!C40</f>
        <v>713443000</v>
      </c>
      <c r="D40" s="4">
        <f t="shared" ref="D40" si="93">C40-C39</f>
        <v>22581000</v>
      </c>
      <c r="E40" s="5">
        <f t="shared" ref="E40" si="94">((C40/C39)-1)*100</f>
        <v>3.2685254073895997</v>
      </c>
      <c r="F40" s="4">
        <f t="shared" ref="F40" si="95">C40-C36</f>
        <v>64357000</v>
      </c>
      <c r="G40" s="11">
        <f t="shared" ref="G40" si="96">((C40/C36)-1)*100</f>
        <v>9.9150189651294305</v>
      </c>
      <c r="I40" s="10"/>
    </row>
    <row r="41" spans="1:9" x14ac:dyDescent="0.25">
      <c r="A41" s="1"/>
      <c r="B41" s="6" t="s">
        <v>29</v>
      </c>
      <c r="C41" s="3">
        <f>'2-Mining'!C19+'3-Manufacturing'!C41+'4-Electricity'!C41+'5-Construction'!C41+'6-Trade'!C41+'7-Transport'!C41+'8-Finance'!C41+'9-Community'!C41</f>
        <v>720225000</v>
      </c>
      <c r="D41" s="4">
        <f t="shared" ref="D41" si="97">C41-C40</f>
        <v>6782000</v>
      </c>
      <c r="E41" s="5">
        <f t="shared" ref="E41" si="98">((C41/C40)-1)*100</f>
        <v>0.95060151967290007</v>
      </c>
      <c r="F41" s="4">
        <f t="shared" ref="F41" si="99">C41-C37</f>
        <v>46971000</v>
      </c>
      <c r="G41" s="11">
        <f t="shared" ref="G41" si="100">((C41/C37)-1)*100</f>
        <v>6.9767130978798386</v>
      </c>
      <c r="I41" s="10"/>
    </row>
    <row r="42" spans="1:9" x14ac:dyDescent="0.25">
      <c r="A42" s="1" t="s">
        <v>35</v>
      </c>
      <c r="B42" s="6" t="s">
        <v>11</v>
      </c>
      <c r="C42" s="3">
        <f>'2-Mining'!C20+'3-Manufacturing'!C42+'4-Electricity'!C42+'5-Construction'!C42+'6-Trade'!C42+'7-Transport'!C42+'8-Finance'!C42+'9-Community'!C42</f>
        <v>715696000</v>
      </c>
      <c r="D42" s="4">
        <f t="shared" ref="D42" si="101">C42-C41</f>
        <v>-4529000</v>
      </c>
      <c r="E42" s="5">
        <f t="shared" ref="E42" si="102">((C42/C41)-1)*100</f>
        <v>-0.62883126800652445</v>
      </c>
      <c r="F42" s="4">
        <f t="shared" ref="F42" si="103">C42-C38</f>
        <v>43069000</v>
      </c>
      <c r="G42" s="11">
        <f t="shared" ref="G42" si="104">((C42/C38)-1)*100</f>
        <v>6.4031030571178427</v>
      </c>
      <c r="I42" s="10"/>
    </row>
    <row r="43" spans="1:9" ht="15.75" thickBot="1" x14ac:dyDescent="0.3">
      <c r="A43" s="7"/>
      <c r="B43" s="8"/>
      <c r="C43" s="7"/>
      <c r="D43" s="9"/>
      <c r="E43" s="12"/>
      <c r="F43" s="9"/>
      <c r="G43" s="13"/>
    </row>
    <row r="46" spans="1:9" ht="15.75" thickBot="1" x14ac:dyDescent="0.3"/>
    <row r="47" spans="1:9" ht="34.5" thickBot="1" x14ac:dyDescent="0.3">
      <c r="A47" s="34" t="s">
        <v>0</v>
      </c>
      <c r="B47" s="36" t="s">
        <v>1</v>
      </c>
      <c r="C47" s="38" t="s">
        <v>27</v>
      </c>
      <c r="D47" s="17" t="s">
        <v>31</v>
      </c>
      <c r="E47" s="18" t="s">
        <v>32</v>
      </c>
      <c r="F47" s="18" t="s">
        <v>31</v>
      </c>
      <c r="G47" s="19" t="s">
        <v>32</v>
      </c>
    </row>
    <row r="48" spans="1:9" ht="15.75" thickBot="1" x14ac:dyDescent="0.3">
      <c r="A48" s="35"/>
      <c r="B48" s="37"/>
      <c r="C48" s="39"/>
      <c r="D48" s="40" t="s">
        <v>5</v>
      </c>
      <c r="E48" s="41"/>
      <c r="F48" s="42" t="s">
        <v>6</v>
      </c>
      <c r="G48" s="43"/>
    </row>
    <row r="49" spans="1:9" x14ac:dyDescent="0.25">
      <c r="A49" s="1" t="s">
        <v>10</v>
      </c>
      <c r="B49" s="2" t="s">
        <v>7</v>
      </c>
      <c r="C49" s="3">
        <f>'3-Manufacturing'!C49+'4-Electricity'!C49+'5-Construction'!C49+'6-Trade'!C49+'7-Transport'!C49+'8-Finance'!C49+'9-Community'!C49</f>
        <v>35923000</v>
      </c>
      <c r="D49" s="21" t="s">
        <v>30</v>
      </c>
      <c r="E49" s="23" t="s">
        <v>30</v>
      </c>
      <c r="F49" s="21" t="s">
        <v>30</v>
      </c>
      <c r="G49" s="23" t="s">
        <v>30</v>
      </c>
      <c r="I49" s="10"/>
    </row>
    <row r="50" spans="1:9" x14ac:dyDescent="0.25">
      <c r="A50" s="1"/>
      <c r="B50" s="2" t="s">
        <v>8</v>
      </c>
      <c r="C50" s="3">
        <f>'3-Manufacturing'!C50+'4-Electricity'!C50+'5-Construction'!C50+'6-Trade'!C50+'7-Transport'!C50+'8-Finance'!C50+'9-Community'!C50</f>
        <v>42618000</v>
      </c>
      <c r="D50" s="4">
        <f t="shared" ref="D50:D51" si="105">C50-C49</f>
        <v>6695000</v>
      </c>
      <c r="E50" s="5">
        <f t="shared" ref="E50:E51" si="106">((C50/C49)-1)*100</f>
        <v>18.637084875984744</v>
      </c>
      <c r="F50" s="21" t="s">
        <v>30</v>
      </c>
      <c r="G50" s="23" t="s">
        <v>30</v>
      </c>
      <c r="I50" s="10"/>
    </row>
    <row r="51" spans="1:9" x14ac:dyDescent="0.25">
      <c r="A51" s="1"/>
      <c r="B51" s="6" t="s">
        <v>9</v>
      </c>
      <c r="C51" s="3">
        <f>'3-Manufacturing'!C51+'4-Electricity'!C51+'5-Construction'!C51+'6-Trade'!C51+'7-Transport'!C51+'8-Finance'!C51+'9-Community'!C51</f>
        <v>77069000</v>
      </c>
      <c r="D51" s="4">
        <f t="shared" si="105"/>
        <v>34451000</v>
      </c>
      <c r="E51" s="5">
        <f t="shared" si="106"/>
        <v>80.836735651602609</v>
      </c>
      <c r="F51" s="21" t="s">
        <v>30</v>
      </c>
      <c r="G51" s="23" t="s">
        <v>30</v>
      </c>
      <c r="I51" s="10"/>
    </row>
    <row r="52" spans="1:9" x14ac:dyDescent="0.25">
      <c r="A52" s="1" t="s">
        <v>15</v>
      </c>
      <c r="B52" s="6" t="s">
        <v>11</v>
      </c>
      <c r="C52" s="3">
        <f>'3-Manufacturing'!C52+'4-Electricity'!C52+'5-Construction'!C52+'6-Trade'!C52+'7-Transport'!C52+'8-Finance'!C52+'9-Community'!C52</f>
        <v>42007000</v>
      </c>
      <c r="D52" s="4">
        <f t="shared" ref="D52" si="107">C52-C51</f>
        <v>-35062000</v>
      </c>
      <c r="E52" s="5">
        <f t="shared" ref="E52" si="108">((C52/C51)-1)*100</f>
        <v>-45.494297317987773</v>
      </c>
      <c r="F52" s="21" t="s">
        <v>30</v>
      </c>
      <c r="G52" s="23" t="s">
        <v>30</v>
      </c>
      <c r="I52" s="10"/>
    </row>
    <row r="53" spans="1:9" x14ac:dyDescent="0.25">
      <c r="A53" s="1"/>
      <c r="B53" s="6" t="s">
        <v>7</v>
      </c>
      <c r="C53" s="3">
        <f>'3-Manufacturing'!C53+'4-Electricity'!C53+'5-Construction'!C53+'6-Trade'!C53+'7-Transport'!C53+'8-Finance'!C53+'9-Community'!C53</f>
        <v>36889000</v>
      </c>
      <c r="D53" s="4">
        <f t="shared" ref="D53" si="109">C53-C52</f>
        <v>-5118000</v>
      </c>
      <c r="E53" s="5">
        <f t="shared" ref="E53" si="110">((C53/C52)-1)*100</f>
        <v>-12.183683671768986</v>
      </c>
      <c r="F53" s="4">
        <f t="shared" ref="F53" si="111">C53-C49</f>
        <v>966000</v>
      </c>
      <c r="G53" s="11">
        <f t="shared" ref="G53" si="112">((C53/C49)-1)*100</f>
        <v>2.6890849873340228</v>
      </c>
      <c r="I53" s="10"/>
    </row>
    <row r="54" spans="1:9" x14ac:dyDescent="0.25">
      <c r="A54" s="1"/>
      <c r="B54" s="6" t="s">
        <v>8</v>
      </c>
      <c r="C54" s="3">
        <f>'3-Manufacturing'!C54+'4-Electricity'!C54+'5-Construction'!C54+'6-Trade'!C54+'7-Transport'!C54+'8-Finance'!C54+'9-Community'!C54</f>
        <v>42115000</v>
      </c>
      <c r="D54" s="4">
        <f t="shared" ref="D54" si="113">C54-C53</f>
        <v>5226000</v>
      </c>
      <c r="E54" s="5">
        <f t="shared" ref="E54" si="114">((C54/C53)-1)*100</f>
        <v>14.166824798720491</v>
      </c>
      <c r="F54" s="4">
        <f t="shared" ref="F54" si="115">C54-C50</f>
        <v>-503000</v>
      </c>
      <c r="G54" s="11">
        <f t="shared" ref="G54" si="116">((C54/C50)-1)*100</f>
        <v>-1.1802524754798482</v>
      </c>
      <c r="I54" s="10"/>
    </row>
    <row r="55" spans="1:9" x14ac:dyDescent="0.25">
      <c r="A55" s="1"/>
      <c r="B55" s="6" t="s">
        <v>9</v>
      </c>
      <c r="C55" s="3">
        <f>'3-Manufacturing'!C55+'4-Electricity'!C55+'5-Construction'!C55+'6-Trade'!C55+'7-Transport'!C55+'8-Finance'!C55+'9-Community'!C55</f>
        <v>89548000</v>
      </c>
      <c r="D55" s="4">
        <f t="shared" ref="D55" si="117">C55-C54</f>
        <v>47433000</v>
      </c>
      <c r="E55" s="5">
        <f t="shared" ref="E55" si="118">((C55/C54)-1)*100</f>
        <v>112.6273299299537</v>
      </c>
      <c r="F55" s="4">
        <f t="shared" ref="F55" si="119">C55-C51</f>
        <v>12479000</v>
      </c>
      <c r="G55" s="11">
        <f t="shared" ref="G55" si="120">((C55/C51)-1)*100</f>
        <v>16.191983806718646</v>
      </c>
      <c r="I55" s="10"/>
    </row>
    <row r="56" spans="1:9" x14ac:dyDescent="0.25">
      <c r="A56" s="1" t="s">
        <v>25</v>
      </c>
      <c r="B56" s="6" t="s">
        <v>11</v>
      </c>
      <c r="C56" s="3">
        <f>'3-Manufacturing'!C56+'4-Electricity'!C56+'5-Construction'!C56+'6-Trade'!C56+'7-Transport'!C56+'8-Finance'!C56+'9-Community'!C56</f>
        <v>43084000</v>
      </c>
      <c r="D56" s="4">
        <f t="shared" ref="D56" si="121">C56-C55</f>
        <v>-46464000</v>
      </c>
      <c r="E56" s="5">
        <f t="shared" ref="E56" si="122">((C56/C55)-1)*100</f>
        <v>-51.887255996783857</v>
      </c>
      <c r="F56" s="4">
        <f t="shared" ref="F56" si="123">C56-C52</f>
        <v>1077000</v>
      </c>
      <c r="G56" s="11">
        <f t="shared" ref="G56" si="124">((C56/C52)-1)*100</f>
        <v>2.5638584045516222</v>
      </c>
      <c r="I56" s="10"/>
    </row>
    <row r="57" spans="1:9" x14ac:dyDescent="0.25">
      <c r="A57" s="1"/>
      <c r="B57" s="6" t="s">
        <v>7</v>
      </c>
      <c r="C57" s="3">
        <f>'3-Manufacturing'!C57+'4-Electricity'!C57+'5-Construction'!C57+'6-Trade'!C57+'7-Transport'!C57+'8-Finance'!C57+'9-Community'!C57</f>
        <v>32017000</v>
      </c>
      <c r="D57" s="4">
        <f t="shared" ref="D57" si="125">C57-C56</f>
        <v>-11067000</v>
      </c>
      <c r="E57" s="5">
        <f t="shared" ref="E57" si="126">((C57/C56)-1)*100</f>
        <v>-25.687029987930554</v>
      </c>
      <c r="F57" s="4">
        <f t="shared" ref="F57" si="127">C57-C53</f>
        <v>-4872000</v>
      </c>
      <c r="G57" s="11">
        <f t="shared" ref="G57" si="128">((C57/C53)-1)*100</f>
        <v>-13.207189134972486</v>
      </c>
      <c r="I57" s="10"/>
    </row>
    <row r="58" spans="1:9" x14ac:dyDescent="0.25">
      <c r="A58" s="1"/>
      <c r="B58" s="6" t="s">
        <v>8</v>
      </c>
      <c r="C58" s="3">
        <f>'3-Manufacturing'!C58+'4-Electricity'!C58+'5-Construction'!C58+'6-Trade'!C58+'7-Transport'!C58+'8-Finance'!C58+'9-Community'!C58</f>
        <v>33971000</v>
      </c>
      <c r="D58" s="4">
        <f t="shared" ref="D58" si="129">C58-C57</f>
        <v>1954000</v>
      </c>
      <c r="E58" s="5">
        <f t="shared" ref="E58" si="130">((C58/C57)-1)*100</f>
        <v>6.1030077771184077</v>
      </c>
      <c r="F58" s="4">
        <f t="shared" ref="F58" si="131">C58-C54</f>
        <v>-8144000</v>
      </c>
      <c r="G58" s="11">
        <f t="shared" ref="G58" si="132">((C58/C54)-1)*100</f>
        <v>-19.337528196604538</v>
      </c>
      <c r="I58" s="10"/>
    </row>
    <row r="59" spans="1:9" x14ac:dyDescent="0.25">
      <c r="A59" s="1"/>
      <c r="B59" s="6" t="s">
        <v>9</v>
      </c>
      <c r="C59" s="3">
        <f>'3-Manufacturing'!C59+'4-Electricity'!C59+'5-Construction'!C59+'6-Trade'!C59+'7-Transport'!C59+'8-Finance'!C59+'9-Community'!C59</f>
        <v>82890000</v>
      </c>
      <c r="D59" s="4">
        <f t="shared" ref="D59" si="133">C59-C58</f>
        <v>48919000</v>
      </c>
      <c r="E59" s="5">
        <f t="shared" ref="E59" si="134">((C59/C58)-1)*100</f>
        <v>144.00223720231961</v>
      </c>
      <c r="F59" s="4">
        <f t="shared" ref="F59" si="135">C59-C55</f>
        <v>-6658000</v>
      </c>
      <c r="G59" s="11">
        <f t="shared" ref="G59" si="136">((C59/C55)-1)*100</f>
        <v>-7.4351185956135213</v>
      </c>
      <c r="I59" s="10"/>
    </row>
    <row r="60" spans="1:9" x14ac:dyDescent="0.25">
      <c r="A60" s="1" t="s">
        <v>26</v>
      </c>
      <c r="B60" s="6" t="s">
        <v>11</v>
      </c>
      <c r="C60" s="3">
        <f>'3-Manufacturing'!C60+'4-Electricity'!C60+'5-Construction'!C60+'6-Trade'!C60+'7-Transport'!C60+'8-Finance'!C60+'9-Community'!C60</f>
        <v>50244000</v>
      </c>
      <c r="D60" s="4">
        <f t="shared" ref="D60" si="137">C60-C59</f>
        <v>-32646000</v>
      </c>
      <c r="E60" s="5">
        <f t="shared" ref="E60" si="138">((C60/C59)-1)*100</f>
        <v>-39.384726746290269</v>
      </c>
      <c r="F60" s="4">
        <f t="shared" ref="F60" si="139">C60-C56</f>
        <v>7160000</v>
      </c>
      <c r="G60" s="11">
        <f t="shared" ref="G60" si="140">((C60/C56)-1)*100</f>
        <v>16.618698356698538</v>
      </c>
      <c r="I60" s="10"/>
    </row>
    <row r="61" spans="1:9" x14ac:dyDescent="0.25">
      <c r="A61" s="1"/>
      <c r="B61" s="6" t="s">
        <v>7</v>
      </c>
      <c r="C61" s="3">
        <f>'3-Manufacturing'!C61+'4-Electricity'!C61+'5-Construction'!C61+'6-Trade'!C61+'7-Transport'!C61+'8-Finance'!C61+'9-Community'!C61</f>
        <v>41433000</v>
      </c>
      <c r="D61" s="4">
        <f t="shared" ref="D61" si="141">C61-C60</f>
        <v>-8811000</v>
      </c>
      <c r="E61" s="5">
        <f t="shared" ref="E61" si="142">((C61/C60)-1)*100</f>
        <v>-17.536422259374252</v>
      </c>
      <c r="F61" s="4">
        <f t="shared" ref="F61" si="143">C61-C57</f>
        <v>9416000</v>
      </c>
      <c r="G61" s="11">
        <f t="shared" ref="G61" si="144">((C61/C57)-1)*100</f>
        <v>29.40937626885718</v>
      </c>
      <c r="I61" s="10"/>
    </row>
    <row r="62" spans="1:9" x14ac:dyDescent="0.25">
      <c r="A62" s="1"/>
      <c r="B62" s="6" t="s">
        <v>8</v>
      </c>
      <c r="C62" s="3">
        <f>'3-Manufacturing'!C62+'4-Electricity'!C62+'5-Construction'!C62+'6-Trade'!C62+'7-Transport'!C62+'8-Finance'!C62+'9-Community'!C62</f>
        <v>48838000</v>
      </c>
      <c r="D62" s="4">
        <f t="shared" ref="D62" si="145">C62-C61</f>
        <v>7405000</v>
      </c>
      <c r="E62" s="5">
        <f t="shared" ref="E62" si="146">((C62/C61)-1)*100</f>
        <v>17.872227451548284</v>
      </c>
      <c r="F62" s="4">
        <f t="shared" ref="F62" si="147">C62-C58</f>
        <v>14867000</v>
      </c>
      <c r="G62" s="11">
        <f t="shared" ref="G62" si="148">((C62/C58)-1)*100</f>
        <v>43.763798534043751</v>
      </c>
      <c r="I62" s="10"/>
    </row>
    <row r="63" spans="1:9" x14ac:dyDescent="0.25">
      <c r="A63" s="1"/>
      <c r="B63" s="6" t="s">
        <v>29</v>
      </c>
      <c r="C63" s="3">
        <f>'3-Manufacturing'!C63+'4-Electricity'!C63+'5-Construction'!C63+'6-Trade'!C63+'7-Transport'!C63+'8-Finance'!C63+'9-Community'!C63</f>
        <v>84674000</v>
      </c>
      <c r="D63" s="4">
        <f t="shared" ref="D63" si="149">C63-C62</f>
        <v>35836000</v>
      </c>
      <c r="E63" s="5">
        <f t="shared" ref="E63" si="150">((C63/C62)-1)*100</f>
        <v>73.377288177239024</v>
      </c>
      <c r="F63" s="4">
        <f t="shared" ref="F63" si="151">C63-C59</f>
        <v>1784000</v>
      </c>
      <c r="G63" s="11">
        <f t="shared" ref="G63" si="152">((C63/C59)-1)*100</f>
        <v>2.152249969839537</v>
      </c>
      <c r="I63" s="10"/>
    </row>
    <row r="64" spans="1:9" x14ac:dyDescent="0.25">
      <c r="A64" s="1" t="s">
        <v>35</v>
      </c>
      <c r="B64" s="6" t="s">
        <v>11</v>
      </c>
      <c r="C64" s="3">
        <f>'3-Manufacturing'!C64+'4-Electricity'!C64+'5-Construction'!C64+'6-Trade'!C64+'7-Transport'!C64+'8-Finance'!C64+'9-Community'!C64</f>
        <v>62993000</v>
      </c>
      <c r="D64" s="4">
        <f t="shared" ref="D64" si="153">C64-C63</f>
        <v>-21681000</v>
      </c>
      <c r="E64" s="5">
        <f t="shared" ref="E64" si="154">((C64/C63)-1)*100</f>
        <v>-25.605262536315752</v>
      </c>
      <c r="F64" s="4">
        <f t="shared" ref="F64" si="155">C64-C60</f>
        <v>12749000</v>
      </c>
      <c r="G64" s="11">
        <f t="shared" ref="G64" si="156">((C64/C60)-1)*100</f>
        <v>25.374174030730035</v>
      </c>
      <c r="I64" s="10"/>
    </row>
    <row r="65" spans="1:7" ht="15.75" thickBot="1" x14ac:dyDescent="0.3">
      <c r="A65" s="7"/>
      <c r="B65" s="8"/>
      <c r="C65" s="7"/>
      <c r="D65" s="9"/>
      <c r="E65" s="12"/>
      <c r="F65" s="9"/>
      <c r="G65" s="13"/>
    </row>
    <row r="68" spans="1:7" ht="15.75" thickBot="1" x14ac:dyDescent="0.3"/>
    <row r="69" spans="1:7" ht="45.75" thickBot="1" x14ac:dyDescent="0.3">
      <c r="A69" s="34" t="s">
        <v>0</v>
      </c>
      <c r="B69" s="36" t="s">
        <v>1</v>
      </c>
      <c r="C69" s="38" t="s">
        <v>28</v>
      </c>
      <c r="D69" s="17" t="s">
        <v>33</v>
      </c>
      <c r="E69" s="18" t="s">
        <v>34</v>
      </c>
      <c r="F69" s="18" t="s">
        <v>33</v>
      </c>
      <c r="G69" s="19" t="s">
        <v>34</v>
      </c>
    </row>
    <row r="70" spans="1:7" ht="15.75" thickBot="1" x14ac:dyDescent="0.3">
      <c r="A70" s="35"/>
      <c r="B70" s="37"/>
      <c r="C70" s="39"/>
      <c r="D70" s="40" t="s">
        <v>5</v>
      </c>
      <c r="E70" s="41"/>
      <c r="F70" s="42" t="s">
        <v>6</v>
      </c>
      <c r="G70" s="43"/>
    </row>
    <row r="71" spans="1:7" x14ac:dyDescent="0.25">
      <c r="A71" s="1" t="s">
        <v>10</v>
      </c>
      <c r="B71" s="2" t="s">
        <v>7</v>
      </c>
      <c r="C71" s="3">
        <f>'3-Manufacturing'!C71+'4-Electricity'!C71+'5-Construction'!C71+'6-Trade'!C71+'7-Transport'!C71+'8-Finance'!C71+'9-Community'!C71</f>
        <v>17019000</v>
      </c>
      <c r="D71" s="21" t="s">
        <v>30</v>
      </c>
      <c r="E71" s="23" t="s">
        <v>30</v>
      </c>
      <c r="F71" s="21" t="s">
        <v>30</v>
      </c>
      <c r="G71" s="23" t="s">
        <v>30</v>
      </c>
    </row>
    <row r="72" spans="1:7" x14ac:dyDescent="0.25">
      <c r="A72" s="1"/>
      <c r="B72" s="2" t="s">
        <v>8</v>
      </c>
      <c r="C72" s="3">
        <f>'3-Manufacturing'!C72+'4-Electricity'!C72+'5-Construction'!C72+'6-Trade'!C72+'7-Transport'!C72+'8-Finance'!C72+'9-Community'!C72</f>
        <v>16528000</v>
      </c>
      <c r="D72" s="4">
        <f t="shared" ref="D72:D84" si="157">C72-C71</f>
        <v>-491000</v>
      </c>
      <c r="E72" s="5">
        <f t="shared" ref="E72:E84" si="158">((C72/C71)-1)*100</f>
        <v>-2.8850108702038857</v>
      </c>
      <c r="F72" s="21" t="s">
        <v>30</v>
      </c>
      <c r="G72" s="23" t="s">
        <v>30</v>
      </c>
    </row>
    <row r="73" spans="1:7" x14ac:dyDescent="0.25">
      <c r="A73" s="1"/>
      <c r="B73" s="6" t="s">
        <v>9</v>
      </c>
      <c r="C73" s="3">
        <f>'3-Manufacturing'!C73+'4-Electricity'!C73+'5-Construction'!C73+'6-Trade'!C73+'7-Transport'!C73+'8-Finance'!C73+'9-Community'!C73</f>
        <v>18822000</v>
      </c>
      <c r="D73" s="4">
        <f t="shared" si="157"/>
        <v>2294000</v>
      </c>
      <c r="E73" s="5">
        <f t="shared" si="158"/>
        <v>13.879477250726048</v>
      </c>
      <c r="F73" s="21" t="s">
        <v>30</v>
      </c>
      <c r="G73" s="23" t="s">
        <v>30</v>
      </c>
    </row>
    <row r="74" spans="1:7" x14ac:dyDescent="0.25">
      <c r="A74" s="1" t="s">
        <v>15</v>
      </c>
      <c r="B74" s="6" t="s">
        <v>11</v>
      </c>
      <c r="C74" s="3">
        <f>'3-Manufacturing'!C74+'4-Electricity'!C74+'5-Construction'!C74+'6-Trade'!C74+'7-Transport'!C74+'8-Finance'!C74+'9-Community'!C74</f>
        <v>18565000</v>
      </c>
      <c r="D74" s="4">
        <f t="shared" si="157"/>
        <v>-257000</v>
      </c>
      <c r="E74" s="5">
        <f t="shared" si="158"/>
        <v>-1.3654234406545562</v>
      </c>
      <c r="F74" s="21" t="s">
        <v>30</v>
      </c>
      <c r="G74" s="23" t="s">
        <v>30</v>
      </c>
    </row>
    <row r="75" spans="1:7" x14ac:dyDescent="0.25">
      <c r="A75" s="1"/>
      <c r="B75" s="6" t="s">
        <v>7</v>
      </c>
      <c r="C75" s="3">
        <f>'3-Manufacturing'!C75+'4-Electricity'!C75+'5-Construction'!C75+'6-Trade'!C75+'7-Transport'!C75+'8-Finance'!C75+'9-Community'!C75</f>
        <v>20500000</v>
      </c>
      <c r="D75" s="4">
        <f t="shared" si="157"/>
        <v>1935000</v>
      </c>
      <c r="E75" s="5">
        <f t="shared" si="158"/>
        <v>10.422838674925927</v>
      </c>
      <c r="F75" s="4">
        <f t="shared" ref="F75:F84" si="159">C75-C71</f>
        <v>3481000</v>
      </c>
      <c r="G75" s="11">
        <f t="shared" ref="G75:G84" si="160">((C75/C71)-1)*100</f>
        <v>20.453610670427167</v>
      </c>
    </row>
    <row r="76" spans="1:7" x14ac:dyDescent="0.25">
      <c r="A76" s="1"/>
      <c r="B76" s="6" t="s">
        <v>8</v>
      </c>
      <c r="C76" s="3">
        <f>'3-Manufacturing'!C76+'4-Electricity'!C76+'5-Construction'!C76+'6-Trade'!C76+'7-Transport'!C76+'8-Finance'!C76+'9-Community'!C76</f>
        <v>19807000</v>
      </c>
      <c r="D76" s="4">
        <f t="shared" si="157"/>
        <v>-693000</v>
      </c>
      <c r="E76" s="5">
        <f t="shared" si="158"/>
        <v>-3.3804878048780518</v>
      </c>
      <c r="F76" s="4">
        <f t="shared" si="159"/>
        <v>3279000</v>
      </c>
      <c r="G76" s="11">
        <f t="shared" si="160"/>
        <v>19.839060987415301</v>
      </c>
    </row>
    <row r="77" spans="1:7" x14ac:dyDescent="0.25">
      <c r="A77" s="1"/>
      <c r="B77" s="6" t="s">
        <v>9</v>
      </c>
      <c r="C77" s="3">
        <f>'3-Manufacturing'!C77+'4-Electricity'!C77+'5-Construction'!C77+'6-Trade'!C77+'7-Transport'!C77+'8-Finance'!C77+'9-Community'!C77</f>
        <v>20056000</v>
      </c>
      <c r="D77" s="4">
        <f t="shared" si="157"/>
        <v>249000</v>
      </c>
      <c r="E77" s="5">
        <f t="shared" si="158"/>
        <v>1.2571313172110798</v>
      </c>
      <c r="F77" s="4">
        <f t="shared" si="159"/>
        <v>1234000</v>
      </c>
      <c r="G77" s="11">
        <f t="shared" si="160"/>
        <v>6.5561576878121253</v>
      </c>
    </row>
    <row r="78" spans="1:7" x14ac:dyDescent="0.25">
      <c r="A78" s="1" t="s">
        <v>25</v>
      </c>
      <c r="B78" s="6" t="s">
        <v>11</v>
      </c>
      <c r="C78" s="3">
        <f>'3-Manufacturing'!C78+'4-Electricity'!C78+'5-Construction'!C78+'6-Trade'!C78+'7-Transport'!C78+'8-Finance'!C78+'9-Community'!C78</f>
        <v>19898000</v>
      </c>
      <c r="D78" s="4">
        <f t="shared" si="157"/>
        <v>-158000</v>
      </c>
      <c r="E78" s="5">
        <f t="shared" si="158"/>
        <v>-0.78779417630634452</v>
      </c>
      <c r="F78" s="4">
        <f t="shared" si="159"/>
        <v>1333000</v>
      </c>
      <c r="G78" s="11">
        <f t="shared" si="160"/>
        <v>7.1801777538378575</v>
      </c>
    </row>
    <row r="79" spans="1:7" x14ac:dyDescent="0.25">
      <c r="A79" s="1"/>
      <c r="B79" s="6" t="s">
        <v>7</v>
      </c>
      <c r="C79" s="3">
        <f>'3-Manufacturing'!C79+'4-Electricity'!C79+'5-Construction'!C79+'6-Trade'!C79+'7-Transport'!C79+'8-Finance'!C79+'9-Community'!C79</f>
        <v>14734000</v>
      </c>
      <c r="D79" s="4">
        <f t="shared" si="157"/>
        <v>-5164000</v>
      </c>
      <c r="E79" s="5">
        <f t="shared" si="158"/>
        <v>-25.952357020806115</v>
      </c>
      <c r="F79" s="4">
        <f t="shared" si="159"/>
        <v>-5766000</v>
      </c>
      <c r="G79" s="11">
        <f t="shared" si="160"/>
        <v>-28.126829268292685</v>
      </c>
    </row>
    <row r="80" spans="1:7" x14ac:dyDescent="0.25">
      <c r="A80" s="1"/>
      <c r="B80" s="6" t="s">
        <v>8</v>
      </c>
      <c r="C80" s="3">
        <f>'3-Manufacturing'!C80+'4-Electricity'!C80+'5-Construction'!C80+'6-Trade'!C80+'7-Transport'!C80+'8-Finance'!C80+'9-Community'!C80</f>
        <v>16806000</v>
      </c>
      <c r="D80" s="4">
        <f t="shared" si="157"/>
        <v>2072000</v>
      </c>
      <c r="E80" s="5">
        <f t="shared" si="158"/>
        <v>14.06271209447536</v>
      </c>
      <c r="F80" s="4">
        <f t="shared" si="159"/>
        <v>-3001000</v>
      </c>
      <c r="G80" s="11">
        <f t="shared" si="160"/>
        <v>-15.151209168475788</v>
      </c>
    </row>
    <row r="81" spans="1:7" x14ac:dyDescent="0.25">
      <c r="A81" s="1"/>
      <c r="B81" s="6" t="s">
        <v>9</v>
      </c>
      <c r="C81" s="3">
        <f>'3-Manufacturing'!C81+'4-Electricity'!C81+'5-Construction'!C81+'6-Trade'!C81+'7-Transport'!C81+'8-Finance'!C81+'9-Community'!C81</f>
        <v>19469000</v>
      </c>
      <c r="D81" s="4">
        <f t="shared" si="157"/>
        <v>2663000</v>
      </c>
      <c r="E81" s="5">
        <f t="shared" si="158"/>
        <v>15.845531357848387</v>
      </c>
      <c r="F81" s="4">
        <f t="shared" si="159"/>
        <v>-587000</v>
      </c>
      <c r="G81" s="11">
        <f t="shared" si="160"/>
        <v>-2.9268049461507739</v>
      </c>
    </row>
    <row r="82" spans="1:7" x14ac:dyDescent="0.25">
      <c r="A82" s="1" t="s">
        <v>26</v>
      </c>
      <c r="B82" s="6" t="s">
        <v>11</v>
      </c>
      <c r="C82" s="3">
        <f>'3-Manufacturing'!C82+'4-Electricity'!C82+'5-Construction'!C82+'6-Trade'!C82+'7-Transport'!C82+'8-Finance'!C82+'9-Community'!C82</f>
        <v>19614000</v>
      </c>
      <c r="D82" s="4">
        <f t="shared" si="157"/>
        <v>145000</v>
      </c>
      <c r="E82" s="5">
        <f t="shared" si="158"/>
        <v>0.74477374287329479</v>
      </c>
      <c r="F82" s="4">
        <f t="shared" si="159"/>
        <v>-284000</v>
      </c>
      <c r="G82" s="11">
        <f t="shared" si="160"/>
        <v>-1.4272791235300009</v>
      </c>
    </row>
    <row r="83" spans="1:7" x14ac:dyDescent="0.25">
      <c r="A83" s="1"/>
      <c r="B83" s="6" t="s">
        <v>7</v>
      </c>
      <c r="C83" s="3">
        <f>'3-Manufacturing'!C83+'4-Electricity'!C83+'5-Construction'!C83+'6-Trade'!C83+'7-Transport'!C83+'8-Finance'!C83+'9-Community'!C83</f>
        <v>21371000</v>
      </c>
      <c r="D83" s="4">
        <f t="shared" si="157"/>
        <v>1757000</v>
      </c>
      <c r="E83" s="5">
        <f t="shared" si="158"/>
        <v>8.9578872234118414</v>
      </c>
      <c r="F83" s="4">
        <f t="shared" si="159"/>
        <v>6637000</v>
      </c>
      <c r="G83" s="11">
        <f t="shared" si="160"/>
        <v>45.045473055517846</v>
      </c>
    </row>
    <row r="84" spans="1:7" x14ac:dyDescent="0.25">
      <c r="A84" s="1"/>
      <c r="B84" s="6" t="s">
        <v>8</v>
      </c>
      <c r="C84" s="3">
        <f>'3-Manufacturing'!C84+'4-Electricity'!C84+'5-Construction'!C84+'6-Trade'!C84+'7-Transport'!C84+'8-Finance'!C84+'9-Community'!C84</f>
        <v>20749000</v>
      </c>
      <c r="D84" s="4">
        <f t="shared" si="157"/>
        <v>-622000</v>
      </c>
      <c r="E84" s="5">
        <f t="shared" si="158"/>
        <v>-2.9104861728510567</v>
      </c>
      <c r="F84" s="4">
        <f t="shared" si="159"/>
        <v>3943000</v>
      </c>
      <c r="G84" s="11">
        <f t="shared" si="160"/>
        <v>23.461858859930974</v>
      </c>
    </row>
    <row r="85" spans="1:7" x14ac:dyDescent="0.25">
      <c r="A85" s="1"/>
      <c r="B85" s="6" t="s">
        <v>29</v>
      </c>
      <c r="C85" s="3">
        <f>'3-Manufacturing'!C85+'4-Electricity'!C85+'5-Construction'!C85+'6-Trade'!C85+'7-Transport'!C85+'8-Finance'!C85+'9-Community'!C85</f>
        <v>22434000</v>
      </c>
      <c r="D85" s="4">
        <f t="shared" ref="D85" si="161">C85-C84</f>
        <v>1685000</v>
      </c>
      <c r="E85" s="5">
        <f t="shared" ref="E85" si="162">((C85/C84)-1)*100</f>
        <v>8.120873295098562</v>
      </c>
      <c r="F85" s="4">
        <f t="shared" ref="F85" si="163">C85-C81</f>
        <v>2965000</v>
      </c>
      <c r="G85" s="11">
        <f t="shared" ref="G85" si="164">((C85/C81)-1)*100</f>
        <v>15.229338949098569</v>
      </c>
    </row>
    <row r="86" spans="1:7" x14ac:dyDescent="0.25">
      <c r="A86" s="1" t="s">
        <v>35</v>
      </c>
      <c r="B86" s="6" t="s">
        <v>11</v>
      </c>
      <c r="C86" s="3">
        <f>'3-Manufacturing'!C86+'4-Electricity'!C86+'5-Construction'!C86+'6-Trade'!C86+'7-Transport'!C86+'8-Finance'!C86+'9-Community'!C86</f>
        <v>20445000</v>
      </c>
      <c r="D86" s="4">
        <f t="shared" ref="D86" si="165">C86-C85</f>
        <v>-1989000</v>
      </c>
      <c r="E86" s="5">
        <f t="shared" ref="E86" si="166">((C86/C85)-1)*100</f>
        <v>-8.8660069537309418</v>
      </c>
      <c r="F86" s="4">
        <f t="shared" ref="F86" si="167">C86-C82</f>
        <v>831000</v>
      </c>
      <c r="G86" s="11">
        <f t="shared" ref="G86" si="168">((C86/C82)-1)*100</f>
        <v>4.2367696543285316</v>
      </c>
    </row>
    <row r="87" spans="1:7" ht="15.75" thickBot="1" x14ac:dyDescent="0.3">
      <c r="A87" s="7"/>
      <c r="B87" s="8"/>
      <c r="C87" s="7"/>
      <c r="D87" s="9"/>
      <c r="E87" s="12"/>
      <c r="F87" s="9"/>
      <c r="G87" s="13"/>
    </row>
  </sheetData>
  <mergeCells count="20">
    <mergeCell ref="A25:A26"/>
    <mergeCell ref="B25:B26"/>
    <mergeCell ref="C25:C26"/>
    <mergeCell ref="D26:E26"/>
    <mergeCell ref="F26:G26"/>
    <mergeCell ref="A3:A4"/>
    <mergeCell ref="B3:B4"/>
    <mergeCell ref="C3:C4"/>
    <mergeCell ref="D4:E4"/>
    <mergeCell ref="F4:G4"/>
    <mergeCell ref="A47:A48"/>
    <mergeCell ref="B47:B48"/>
    <mergeCell ref="C47:C48"/>
    <mergeCell ref="D48:E48"/>
    <mergeCell ref="F48:G48"/>
    <mergeCell ref="A69:A70"/>
    <mergeCell ref="B69:B70"/>
    <mergeCell ref="C69:C70"/>
    <mergeCell ref="D70:E70"/>
    <mergeCell ref="F70:G7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0"/>
  <sheetViews>
    <sheetView tabSelected="1" zoomScale="90" zoomScaleNormal="90" workbookViewId="0">
      <selection activeCell="N16" sqref="N16"/>
    </sheetView>
  </sheetViews>
  <sheetFormatPr defaultRowHeight="15" x14ac:dyDescent="0.25"/>
  <cols>
    <col min="3" max="3" width="14.28515625" customWidth="1"/>
    <col min="4" max="4" width="11.28515625" bestFit="1" customWidth="1"/>
    <col min="6" max="6" width="11.28515625" bestFit="1" customWidth="1"/>
  </cols>
  <sheetData>
    <row r="1" spans="1:7" x14ac:dyDescent="0.25">
      <c r="A1" t="s">
        <v>17</v>
      </c>
    </row>
    <row r="2" spans="1:7" ht="15.75" thickBot="1" x14ac:dyDescent="0.3"/>
    <row r="3" spans="1:7" ht="34.5" thickBot="1" x14ac:dyDescent="0.3">
      <c r="A3" s="34" t="s">
        <v>0</v>
      </c>
      <c r="B3" s="36" t="s">
        <v>1</v>
      </c>
      <c r="C3" s="38" t="s">
        <v>2</v>
      </c>
      <c r="D3" s="17" t="s">
        <v>3</v>
      </c>
      <c r="E3" s="18" t="s">
        <v>4</v>
      </c>
      <c r="F3" s="18" t="s">
        <v>3</v>
      </c>
      <c r="G3" s="19" t="s">
        <v>4</v>
      </c>
    </row>
    <row r="4" spans="1:7" ht="15.75" thickBot="1" x14ac:dyDescent="0.3">
      <c r="A4" s="35"/>
      <c r="B4" s="37"/>
      <c r="C4" s="39"/>
      <c r="D4" s="40" t="s">
        <v>5</v>
      </c>
      <c r="E4" s="41"/>
      <c r="F4" s="42" t="s">
        <v>6</v>
      </c>
      <c r="G4" s="43"/>
    </row>
    <row r="5" spans="1:7" x14ac:dyDescent="0.25">
      <c r="A5" s="1" t="s">
        <v>10</v>
      </c>
      <c r="B5" s="2" t="s">
        <v>7</v>
      </c>
      <c r="C5" s="3">
        <v>31902000</v>
      </c>
      <c r="D5" s="21" t="s">
        <v>30</v>
      </c>
      <c r="E5" s="23" t="s">
        <v>30</v>
      </c>
      <c r="F5" s="21" t="s">
        <v>30</v>
      </c>
      <c r="G5" s="23" t="s">
        <v>30</v>
      </c>
    </row>
    <row r="6" spans="1:7" x14ac:dyDescent="0.25">
      <c r="A6" s="1"/>
      <c r="B6" s="2" t="s">
        <v>8</v>
      </c>
      <c r="C6" s="3">
        <v>33754000</v>
      </c>
      <c r="D6" s="4">
        <v>1852000</v>
      </c>
      <c r="E6" s="5">
        <v>5.8052786659143596</v>
      </c>
      <c r="F6" s="21" t="s">
        <v>30</v>
      </c>
      <c r="G6" s="23" t="s">
        <v>30</v>
      </c>
    </row>
    <row r="7" spans="1:7" x14ac:dyDescent="0.25">
      <c r="A7" s="1"/>
      <c r="B7" s="6" t="s">
        <v>9</v>
      </c>
      <c r="C7" s="3">
        <v>34427000</v>
      </c>
      <c r="D7" s="4">
        <v>673000</v>
      </c>
      <c r="E7" s="5">
        <v>1.9938377673757168</v>
      </c>
      <c r="F7" s="21" t="s">
        <v>30</v>
      </c>
      <c r="G7" s="23" t="s">
        <v>30</v>
      </c>
    </row>
    <row r="8" spans="1:7" x14ac:dyDescent="0.25">
      <c r="A8" s="1" t="s">
        <v>15</v>
      </c>
      <c r="B8" s="6" t="s">
        <v>11</v>
      </c>
      <c r="C8" s="3">
        <v>33570000</v>
      </c>
      <c r="D8" s="4">
        <v>-857000</v>
      </c>
      <c r="E8" s="5">
        <v>-2.4893252389113218</v>
      </c>
      <c r="F8" s="21" t="s">
        <v>30</v>
      </c>
      <c r="G8" s="23" t="s">
        <v>30</v>
      </c>
    </row>
    <row r="9" spans="1:7" x14ac:dyDescent="0.25">
      <c r="A9" s="1"/>
      <c r="B9" s="6" t="s">
        <v>7</v>
      </c>
      <c r="C9" s="3">
        <v>34640000</v>
      </c>
      <c r="D9" s="4">
        <v>1070000</v>
      </c>
      <c r="E9" s="5">
        <v>3.1873696753053293</v>
      </c>
      <c r="F9" s="4">
        <v>2738000</v>
      </c>
      <c r="G9" s="11">
        <v>8.5825340104068726</v>
      </c>
    </row>
    <row r="10" spans="1:7" x14ac:dyDescent="0.25">
      <c r="A10" s="1"/>
      <c r="B10" s="6" t="s">
        <v>8</v>
      </c>
      <c r="C10" s="3">
        <v>37020000</v>
      </c>
      <c r="D10" s="4">
        <v>2380000</v>
      </c>
      <c r="E10" s="5">
        <v>6.8706697459584243</v>
      </c>
      <c r="F10" s="4">
        <v>3266000</v>
      </c>
      <c r="G10" s="11">
        <v>9.6758902648574896</v>
      </c>
    </row>
    <row r="11" spans="1:7" x14ac:dyDescent="0.25">
      <c r="A11" s="1"/>
      <c r="B11" s="6" t="s">
        <v>9</v>
      </c>
      <c r="C11" s="3">
        <v>37891000</v>
      </c>
      <c r="D11" s="4">
        <v>871000</v>
      </c>
      <c r="E11" s="5">
        <v>2.3527822798487197</v>
      </c>
      <c r="F11" s="4">
        <v>3464000</v>
      </c>
      <c r="G11" s="11">
        <v>10.061870043860921</v>
      </c>
    </row>
    <row r="12" spans="1:7" x14ac:dyDescent="0.25">
      <c r="A12" s="1" t="s">
        <v>25</v>
      </c>
      <c r="B12" s="6" t="s">
        <v>11</v>
      </c>
      <c r="C12" s="3">
        <v>37903000</v>
      </c>
      <c r="D12" s="4">
        <v>12000</v>
      </c>
      <c r="E12" s="5">
        <v>3.1669789659805048E-2</v>
      </c>
      <c r="F12" s="4">
        <v>4333000</v>
      </c>
      <c r="G12" s="11">
        <v>12.907357759904681</v>
      </c>
    </row>
    <row r="13" spans="1:7" x14ac:dyDescent="0.25">
      <c r="A13" s="1"/>
      <c r="B13" s="6" t="s">
        <v>7</v>
      </c>
      <c r="C13" s="3">
        <v>33899000</v>
      </c>
      <c r="D13" s="4">
        <v>-4004000</v>
      </c>
      <c r="E13" s="5">
        <v>-10.563807614173015</v>
      </c>
      <c r="F13" s="4">
        <v>-741000</v>
      </c>
      <c r="G13" s="11">
        <v>-2.1391454965357992</v>
      </c>
    </row>
    <row r="14" spans="1:7" x14ac:dyDescent="0.25">
      <c r="A14" s="1"/>
      <c r="B14" s="6" t="s">
        <v>8</v>
      </c>
      <c r="C14" s="3">
        <v>38484000</v>
      </c>
      <c r="D14" s="4">
        <v>4585000</v>
      </c>
      <c r="E14" s="5">
        <v>13.525472727809085</v>
      </c>
      <c r="F14" s="4">
        <v>1464000</v>
      </c>
      <c r="G14" s="11">
        <v>3.9546191247973983</v>
      </c>
    </row>
    <row r="15" spans="1:7" x14ac:dyDescent="0.25">
      <c r="A15" s="1"/>
      <c r="B15" s="6" t="s">
        <v>9</v>
      </c>
      <c r="C15" s="3">
        <v>39355000</v>
      </c>
      <c r="D15" s="4">
        <v>871000</v>
      </c>
      <c r="E15" s="5">
        <v>2.2632782455046296</v>
      </c>
      <c r="F15" s="4">
        <v>1464000</v>
      </c>
      <c r="G15" s="11">
        <v>3.8637143384972594</v>
      </c>
    </row>
    <row r="16" spans="1:7" x14ac:dyDescent="0.25">
      <c r="A16" s="1" t="s">
        <v>26</v>
      </c>
      <c r="B16" s="6" t="s">
        <v>11</v>
      </c>
      <c r="C16" s="3">
        <v>39646000</v>
      </c>
      <c r="D16" s="4">
        <v>291000</v>
      </c>
      <c r="E16" s="5">
        <v>0.7394231990852429</v>
      </c>
      <c r="F16" s="4">
        <v>1743000</v>
      </c>
      <c r="G16" s="11">
        <v>4.5985805872886143</v>
      </c>
    </row>
    <row r="17" spans="1:7" x14ac:dyDescent="0.25">
      <c r="A17" s="1"/>
      <c r="B17" s="6" t="s">
        <v>7</v>
      </c>
      <c r="C17" s="3">
        <v>40076000</v>
      </c>
      <c r="D17" s="4">
        <v>430000</v>
      </c>
      <c r="E17" s="5">
        <v>1.0845986984815648</v>
      </c>
      <c r="F17" s="4">
        <v>6177000</v>
      </c>
      <c r="G17" s="11">
        <v>18.221776453582695</v>
      </c>
    </row>
    <row r="18" spans="1:7" x14ac:dyDescent="0.25">
      <c r="A18" s="1"/>
      <c r="B18" s="6" t="s">
        <v>8</v>
      </c>
      <c r="C18" s="3">
        <v>43583000</v>
      </c>
      <c r="D18" s="4">
        <f>C18-C17</f>
        <v>3507000</v>
      </c>
      <c r="E18" s="5">
        <f>((C18/C17)-1)*100</f>
        <v>8.750873340652765</v>
      </c>
      <c r="F18" s="4">
        <f>C18-C14</f>
        <v>5099000</v>
      </c>
      <c r="G18" s="11">
        <f>((C18/C14)-1)*100</f>
        <v>13.249662197276791</v>
      </c>
    </row>
    <row r="19" spans="1:7" x14ac:dyDescent="0.25">
      <c r="A19" s="1"/>
      <c r="B19" s="6" t="s">
        <v>29</v>
      </c>
      <c r="C19" s="3">
        <v>41659000</v>
      </c>
      <c r="D19" s="4">
        <f t="shared" ref="D19:D20" si="0">C19-C18</f>
        <v>-1924000</v>
      </c>
      <c r="E19" s="5">
        <f t="shared" ref="E19:E20" si="1">((C19/C18)-1)*100</f>
        <v>-4.4145653121629991</v>
      </c>
      <c r="F19" s="4">
        <f t="shared" ref="F19:F20" si="2">C19-C15</f>
        <v>2304000</v>
      </c>
      <c r="G19" s="11">
        <f t="shared" ref="G19:G20" si="3">((C19/C15)-1)*100</f>
        <v>5.8544022360563996</v>
      </c>
    </row>
    <row r="20" spans="1:7" x14ac:dyDescent="0.25">
      <c r="A20" s="1" t="s">
        <v>35</v>
      </c>
      <c r="B20" s="6" t="s">
        <v>11</v>
      </c>
      <c r="C20" s="3">
        <v>41765000</v>
      </c>
      <c r="D20" s="4">
        <f t="shared" si="0"/>
        <v>106000</v>
      </c>
      <c r="E20" s="5">
        <f t="shared" si="1"/>
        <v>0.25444681821455983</v>
      </c>
      <c r="F20" s="4">
        <f t="shared" si="2"/>
        <v>2119000</v>
      </c>
      <c r="G20" s="11">
        <f t="shared" si="3"/>
        <v>5.3448014932149457</v>
      </c>
    </row>
    <row r="21" spans="1:7" ht="15.75" thickBot="1" x14ac:dyDescent="0.3">
      <c r="A21" s="7"/>
      <c r="B21" s="8"/>
      <c r="C21" s="7"/>
      <c r="D21" s="9"/>
      <c r="E21" s="12"/>
      <c r="F21" s="9"/>
      <c r="G21" s="13"/>
    </row>
    <row r="23" spans="1:7" x14ac:dyDescent="0.25">
      <c r="A23" s="52" t="s">
        <v>36</v>
      </c>
    </row>
    <row r="24" spans="1:7" x14ac:dyDescent="0.25">
      <c r="A24" s="14"/>
      <c r="B24" s="14"/>
      <c r="C24" s="14"/>
      <c r="D24" s="14"/>
      <c r="E24" s="14"/>
      <c r="F24" s="14"/>
      <c r="G24" s="14"/>
    </row>
    <row r="25" spans="1:7" x14ac:dyDescent="0.25">
      <c r="A25" s="44"/>
      <c r="B25" s="45"/>
      <c r="C25" s="45"/>
      <c r="D25" s="28"/>
      <c r="E25" s="28"/>
      <c r="F25" s="28"/>
      <c r="G25" s="28"/>
    </row>
    <row r="26" spans="1:7" x14ac:dyDescent="0.25">
      <c r="A26" s="44"/>
      <c r="B26" s="45"/>
      <c r="C26" s="45"/>
      <c r="D26" s="45"/>
      <c r="E26" s="45"/>
      <c r="F26" s="45"/>
      <c r="G26" s="45"/>
    </row>
    <row r="27" spans="1:7" x14ac:dyDescent="0.25">
      <c r="A27" s="29"/>
      <c r="B27" s="27"/>
      <c r="C27" s="30"/>
      <c r="D27" s="31"/>
      <c r="E27" s="31"/>
      <c r="F27" s="31"/>
      <c r="G27" s="31"/>
    </row>
    <row r="28" spans="1:7" x14ac:dyDescent="0.25">
      <c r="A28" s="29"/>
      <c r="B28" s="27"/>
      <c r="C28" s="30"/>
      <c r="D28" s="30"/>
      <c r="E28" s="32"/>
      <c r="F28" s="31"/>
      <c r="G28" s="31"/>
    </row>
    <row r="29" spans="1:7" x14ac:dyDescent="0.25">
      <c r="A29" s="29"/>
      <c r="B29" s="27"/>
      <c r="C29" s="30"/>
      <c r="D29" s="30"/>
      <c r="E29" s="32"/>
      <c r="F29" s="31"/>
      <c r="G29" s="31"/>
    </row>
    <row r="30" spans="1:7" x14ac:dyDescent="0.25">
      <c r="A30" s="29"/>
      <c r="B30" s="27"/>
      <c r="C30" s="30"/>
      <c r="D30" s="30"/>
      <c r="E30" s="32"/>
      <c r="F30" s="31"/>
      <c r="G30" s="31"/>
    </row>
    <row r="31" spans="1:7" x14ac:dyDescent="0.25">
      <c r="A31" s="29"/>
      <c r="B31" s="27"/>
      <c r="C31" s="30"/>
      <c r="D31" s="30"/>
      <c r="E31" s="32"/>
      <c r="F31" s="30"/>
      <c r="G31" s="32"/>
    </row>
    <row r="32" spans="1:7" x14ac:dyDescent="0.25">
      <c r="A32" s="29"/>
      <c r="B32" s="27"/>
      <c r="C32" s="30"/>
      <c r="D32" s="30"/>
      <c r="E32" s="32"/>
      <c r="F32" s="30"/>
      <c r="G32" s="32"/>
    </row>
    <row r="33" spans="1:7" x14ac:dyDescent="0.25">
      <c r="A33" s="29"/>
      <c r="B33" s="27"/>
      <c r="C33" s="30"/>
      <c r="D33" s="30"/>
      <c r="E33" s="32"/>
      <c r="F33" s="30"/>
      <c r="G33" s="32"/>
    </row>
    <row r="34" spans="1:7" x14ac:dyDescent="0.25">
      <c r="A34" s="29"/>
      <c r="B34" s="27"/>
      <c r="C34" s="30"/>
      <c r="D34" s="30"/>
      <c r="E34" s="32"/>
      <c r="F34" s="30"/>
      <c r="G34" s="32"/>
    </row>
    <row r="35" spans="1:7" x14ac:dyDescent="0.25">
      <c r="A35" s="29"/>
      <c r="B35" s="27"/>
      <c r="C35" s="30"/>
      <c r="D35" s="30"/>
      <c r="E35" s="32"/>
      <c r="F35" s="30"/>
      <c r="G35" s="32"/>
    </row>
    <row r="36" spans="1:7" x14ac:dyDescent="0.25">
      <c r="A36" s="29"/>
      <c r="B36" s="27"/>
      <c r="C36" s="30"/>
      <c r="D36" s="30"/>
      <c r="E36" s="32"/>
      <c r="F36" s="30"/>
      <c r="G36" s="32"/>
    </row>
    <row r="37" spans="1:7" x14ac:dyDescent="0.25">
      <c r="A37" s="29"/>
      <c r="B37" s="27"/>
      <c r="C37" s="30"/>
      <c r="D37" s="30"/>
      <c r="E37" s="32"/>
      <c r="F37" s="30"/>
      <c r="G37" s="32"/>
    </row>
    <row r="38" spans="1:7" x14ac:dyDescent="0.25">
      <c r="A38" s="29"/>
      <c r="B38" s="27"/>
      <c r="C38" s="30"/>
      <c r="D38" s="30"/>
      <c r="E38" s="32"/>
      <c r="F38" s="30"/>
      <c r="G38" s="32"/>
    </row>
    <row r="39" spans="1:7" x14ac:dyDescent="0.25">
      <c r="A39" s="29"/>
      <c r="B39" s="27"/>
      <c r="C39" s="30"/>
      <c r="D39" s="30"/>
      <c r="E39" s="32"/>
      <c r="F39" s="30"/>
      <c r="G39" s="32"/>
    </row>
    <row r="40" spans="1:7" x14ac:dyDescent="0.25">
      <c r="A40" s="29"/>
      <c r="B40" s="27"/>
      <c r="C40" s="30"/>
      <c r="D40" s="30"/>
      <c r="E40" s="32"/>
      <c r="F40" s="30"/>
      <c r="G40" s="32"/>
    </row>
    <row r="41" spans="1:7" x14ac:dyDescent="0.25">
      <c r="A41" s="29"/>
      <c r="B41" s="27"/>
      <c r="C41" s="30"/>
      <c r="D41" s="30"/>
      <c r="E41" s="32"/>
      <c r="F41" s="30"/>
      <c r="G41" s="32"/>
    </row>
    <row r="42" spans="1:7" x14ac:dyDescent="0.25">
      <c r="A42" s="29"/>
      <c r="B42" s="27"/>
      <c r="C42" s="30"/>
      <c r="D42" s="30"/>
      <c r="E42" s="32"/>
      <c r="F42" s="30"/>
      <c r="G42" s="32"/>
    </row>
    <row r="43" spans="1:7" x14ac:dyDescent="0.25">
      <c r="A43" s="29"/>
      <c r="B43" s="27"/>
      <c r="C43" s="30"/>
      <c r="D43" s="30"/>
      <c r="E43" s="32"/>
      <c r="F43" s="30"/>
      <c r="G43" s="32"/>
    </row>
    <row r="44" spans="1:7" x14ac:dyDescent="0.25">
      <c r="A44" s="29"/>
      <c r="B44" s="27"/>
      <c r="C44" s="30"/>
      <c r="D44" s="30"/>
      <c r="E44" s="32"/>
      <c r="F44" s="30"/>
      <c r="G44" s="32"/>
    </row>
    <row r="45" spans="1:7" x14ac:dyDescent="0.25">
      <c r="A45" s="33"/>
      <c r="B45" s="33"/>
      <c r="C45" s="33"/>
      <c r="D45" s="33"/>
      <c r="E45" s="33"/>
      <c r="F45" s="33"/>
      <c r="G45" s="33"/>
    </row>
    <row r="46" spans="1:7" x14ac:dyDescent="0.25">
      <c r="A46" s="33"/>
      <c r="B46" s="33"/>
      <c r="C46" s="33"/>
      <c r="D46" s="33"/>
      <c r="E46" s="33"/>
      <c r="F46" s="33"/>
      <c r="G46" s="33"/>
    </row>
    <row r="47" spans="1:7" x14ac:dyDescent="0.25">
      <c r="A47" s="33"/>
      <c r="B47" s="33"/>
      <c r="C47" s="33"/>
      <c r="D47" s="33"/>
      <c r="E47" s="33"/>
      <c r="F47" s="33"/>
      <c r="G47" s="33"/>
    </row>
    <row r="48" spans="1:7" x14ac:dyDescent="0.25">
      <c r="A48" s="33"/>
      <c r="B48" s="33"/>
      <c r="C48" s="33"/>
      <c r="D48" s="33"/>
      <c r="E48" s="33"/>
      <c r="F48" s="33"/>
      <c r="G48" s="33"/>
    </row>
    <row r="49" spans="1:7" x14ac:dyDescent="0.25">
      <c r="A49" s="44"/>
      <c r="B49" s="45"/>
      <c r="C49" s="45"/>
      <c r="D49" s="28"/>
      <c r="E49" s="28"/>
      <c r="F49" s="28"/>
      <c r="G49" s="28"/>
    </row>
    <row r="50" spans="1:7" x14ac:dyDescent="0.25">
      <c r="A50" s="44"/>
      <c r="B50" s="45"/>
      <c r="C50" s="45"/>
      <c r="D50" s="45"/>
      <c r="E50" s="45"/>
      <c r="F50" s="45"/>
      <c r="G50" s="45"/>
    </row>
    <row r="51" spans="1:7" x14ac:dyDescent="0.25">
      <c r="A51" s="29"/>
      <c r="B51" s="27"/>
      <c r="C51" s="30"/>
      <c r="D51" s="31"/>
      <c r="E51" s="31"/>
      <c r="F51" s="31"/>
      <c r="G51" s="31"/>
    </row>
    <row r="52" spans="1:7" x14ac:dyDescent="0.25">
      <c r="A52" s="29"/>
      <c r="B52" s="27"/>
      <c r="C52" s="30"/>
      <c r="D52" s="30"/>
      <c r="E52" s="32"/>
      <c r="F52" s="31"/>
      <c r="G52" s="31"/>
    </row>
    <row r="53" spans="1:7" x14ac:dyDescent="0.25">
      <c r="A53" s="29"/>
      <c r="B53" s="27"/>
      <c r="C53" s="30"/>
      <c r="D53" s="30"/>
      <c r="E53" s="32"/>
      <c r="F53" s="31"/>
      <c r="G53" s="31"/>
    </row>
    <row r="54" spans="1:7" x14ac:dyDescent="0.25">
      <c r="A54" s="29"/>
      <c r="B54" s="27"/>
      <c r="C54" s="30"/>
      <c r="D54" s="30"/>
      <c r="E54" s="32"/>
      <c r="F54" s="31"/>
      <c r="G54" s="31"/>
    </row>
    <row r="55" spans="1:7" x14ac:dyDescent="0.25">
      <c r="A55" s="29"/>
      <c r="B55" s="27"/>
      <c r="C55" s="30"/>
      <c r="D55" s="30"/>
      <c r="E55" s="32"/>
      <c r="F55" s="30"/>
      <c r="G55" s="32"/>
    </row>
    <row r="56" spans="1:7" x14ac:dyDescent="0.25">
      <c r="A56" s="29"/>
      <c r="B56" s="27"/>
      <c r="C56" s="30"/>
      <c r="D56" s="30"/>
      <c r="E56" s="32"/>
      <c r="F56" s="30"/>
      <c r="G56" s="32"/>
    </row>
    <row r="57" spans="1:7" x14ac:dyDescent="0.25">
      <c r="A57" s="29"/>
      <c r="B57" s="27"/>
      <c r="C57" s="30"/>
      <c r="D57" s="30"/>
      <c r="E57" s="32"/>
      <c r="F57" s="30"/>
      <c r="G57" s="32"/>
    </row>
    <row r="58" spans="1:7" x14ac:dyDescent="0.25">
      <c r="A58" s="29"/>
      <c r="B58" s="27"/>
      <c r="C58" s="30"/>
      <c r="D58" s="30"/>
      <c r="E58" s="32"/>
      <c r="F58" s="30"/>
      <c r="G58" s="32"/>
    </row>
    <row r="59" spans="1:7" x14ac:dyDescent="0.25">
      <c r="A59" s="29"/>
      <c r="B59" s="27"/>
      <c r="C59" s="30"/>
      <c r="D59" s="30"/>
      <c r="E59" s="32"/>
      <c r="F59" s="30"/>
      <c r="G59" s="32"/>
    </row>
    <row r="60" spans="1:7" x14ac:dyDescent="0.25">
      <c r="A60" s="29"/>
      <c r="B60" s="27"/>
      <c r="C60" s="30"/>
      <c r="D60" s="30"/>
      <c r="E60" s="32"/>
      <c r="F60" s="30"/>
      <c r="G60" s="32"/>
    </row>
    <row r="61" spans="1:7" x14ac:dyDescent="0.25">
      <c r="A61" s="29"/>
      <c r="B61" s="27"/>
      <c r="C61" s="30"/>
      <c r="D61" s="30"/>
      <c r="E61" s="32"/>
      <c r="F61" s="30"/>
      <c r="G61" s="32"/>
    </row>
    <row r="62" spans="1:7" x14ac:dyDescent="0.25">
      <c r="A62" s="29"/>
      <c r="B62" s="27"/>
      <c r="C62" s="30"/>
      <c r="D62" s="30"/>
      <c r="E62" s="32"/>
      <c r="F62" s="30"/>
      <c r="G62" s="32"/>
    </row>
    <row r="63" spans="1:7" x14ac:dyDescent="0.25">
      <c r="A63" s="29"/>
      <c r="B63" s="27"/>
      <c r="C63" s="30"/>
      <c r="D63" s="30"/>
      <c r="E63" s="32"/>
      <c r="F63" s="30"/>
      <c r="G63" s="32"/>
    </row>
    <row r="64" spans="1:7" x14ac:dyDescent="0.25">
      <c r="A64" s="29"/>
      <c r="B64" s="27"/>
      <c r="C64" s="30"/>
      <c r="D64" s="30"/>
      <c r="E64" s="32"/>
      <c r="F64" s="30"/>
      <c r="G64" s="32"/>
    </row>
    <row r="65" spans="1:7" x14ac:dyDescent="0.25">
      <c r="A65" s="29"/>
      <c r="B65" s="27"/>
      <c r="C65" s="30"/>
      <c r="D65" s="30"/>
      <c r="E65" s="32"/>
      <c r="F65" s="30"/>
      <c r="G65" s="32"/>
    </row>
    <row r="66" spans="1:7" x14ac:dyDescent="0.25">
      <c r="A66" s="29"/>
      <c r="B66" s="27"/>
      <c r="C66" s="30"/>
      <c r="D66" s="30"/>
      <c r="E66" s="32"/>
      <c r="F66" s="30"/>
      <c r="G66" s="32"/>
    </row>
    <row r="67" spans="1:7" x14ac:dyDescent="0.25">
      <c r="A67" s="29"/>
      <c r="B67" s="27"/>
      <c r="C67" s="30"/>
      <c r="D67" s="30"/>
      <c r="E67" s="32"/>
      <c r="F67" s="30"/>
      <c r="G67" s="32"/>
    </row>
    <row r="68" spans="1:7" x14ac:dyDescent="0.25">
      <c r="A68" s="29"/>
      <c r="B68" s="27"/>
      <c r="C68" s="30"/>
      <c r="D68" s="30"/>
      <c r="E68" s="32"/>
      <c r="F68" s="30"/>
      <c r="G68" s="32"/>
    </row>
    <row r="69" spans="1:7" x14ac:dyDescent="0.25">
      <c r="A69" s="33"/>
      <c r="B69" s="33"/>
      <c r="C69" s="33"/>
      <c r="D69" s="33"/>
      <c r="E69" s="33"/>
      <c r="F69" s="33"/>
      <c r="G69" s="33"/>
    </row>
    <row r="70" spans="1:7" x14ac:dyDescent="0.25">
      <c r="A70" s="16"/>
      <c r="B70" s="16"/>
      <c r="C70" s="16"/>
      <c r="D70" s="16"/>
      <c r="E70" s="16"/>
      <c r="F70" s="16"/>
      <c r="G70" s="16"/>
    </row>
  </sheetData>
  <mergeCells count="15">
    <mergeCell ref="A25:A26"/>
    <mergeCell ref="B25:B26"/>
    <mergeCell ref="C25:C26"/>
    <mergeCell ref="D26:E26"/>
    <mergeCell ref="F26:G26"/>
    <mergeCell ref="A3:A4"/>
    <mergeCell ref="B3:B4"/>
    <mergeCell ref="C3:C4"/>
    <mergeCell ref="D4:E4"/>
    <mergeCell ref="F4:G4"/>
    <mergeCell ref="A49:A50"/>
    <mergeCell ref="B49:B50"/>
    <mergeCell ref="C49:C50"/>
    <mergeCell ref="D50:E50"/>
    <mergeCell ref="F50:G5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7"/>
  <sheetViews>
    <sheetView zoomScale="90" zoomScaleNormal="90" workbookViewId="0">
      <selection activeCell="C85" sqref="C85:C86"/>
    </sheetView>
  </sheetViews>
  <sheetFormatPr defaultRowHeight="15" x14ac:dyDescent="0.25"/>
  <cols>
    <col min="3" max="3" width="14.28515625" customWidth="1"/>
    <col min="4" max="4" width="11.28515625" bestFit="1" customWidth="1"/>
    <col min="6" max="6" width="11.28515625" bestFit="1" customWidth="1"/>
  </cols>
  <sheetData>
    <row r="1" spans="1:7" x14ac:dyDescent="0.25">
      <c r="A1" t="s">
        <v>18</v>
      </c>
    </row>
    <row r="2" spans="1:7" ht="15.75" thickBot="1" x14ac:dyDescent="0.3"/>
    <row r="3" spans="1:7" ht="34.5" thickBot="1" x14ac:dyDescent="0.3">
      <c r="A3" s="34" t="s">
        <v>0</v>
      </c>
      <c r="B3" s="36" t="s">
        <v>1</v>
      </c>
      <c r="C3" s="38" t="s">
        <v>2</v>
      </c>
      <c r="D3" s="17" t="s">
        <v>3</v>
      </c>
      <c r="E3" s="18" t="s">
        <v>4</v>
      </c>
      <c r="F3" s="18" t="s">
        <v>3</v>
      </c>
      <c r="G3" s="19" t="s">
        <v>4</v>
      </c>
    </row>
    <row r="4" spans="1:7" ht="15.75" thickBot="1" x14ac:dyDescent="0.3">
      <c r="A4" s="35"/>
      <c r="B4" s="37"/>
      <c r="C4" s="39"/>
      <c r="D4" s="40" t="s">
        <v>5</v>
      </c>
      <c r="E4" s="41"/>
      <c r="F4" s="42" t="s">
        <v>6</v>
      </c>
      <c r="G4" s="43"/>
    </row>
    <row r="5" spans="1:7" x14ac:dyDescent="0.25">
      <c r="A5" s="1" t="s">
        <v>10</v>
      </c>
      <c r="B5" s="2" t="s">
        <v>7</v>
      </c>
      <c r="C5" s="3">
        <f t="shared" ref="C5:C20" si="0">C27+C49+C71</f>
        <v>67770000</v>
      </c>
      <c r="D5" s="20" t="s">
        <v>30</v>
      </c>
      <c r="E5" s="20" t="s">
        <v>30</v>
      </c>
      <c r="F5" s="20" t="s">
        <v>30</v>
      </c>
      <c r="G5" s="24" t="s">
        <v>30</v>
      </c>
    </row>
    <row r="6" spans="1:7" x14ac:dyDescent="0.25">
      <c r="A6" s="1"/>
      <c r="B6" s="2" t="s">
        <v>8</v>
      </c>
      <c r="C6" s="3">
        <f t="shared" si="0"/>
        <v>69229000</v>
      </c>
      <c r="D6" s="4">
        <f t="shared" ref="D6:D7" si="1">C6-C5</f>
        <v>1459000</v>
      </c>
      <c r="E6" s="5">
        <f t="shared" ref="E6:E7" si="2">((C6/C5)-1)*100</f>
        <v>2.1528700014755708</v>
      </c>
      <c r="F6" s="20" t="s">
        <v>30</v>
      </c>
      <c r="G6" s="24" t="s">
        <v>30</v>
      </c>
    </row>
    <row r="7" spans="1:7" x14ac:dyDescent="0.25">
      <c r="A7" s="1"/>
      <c r="B7" s="6" t="s">
        <v>9</v>
      </c>
      <c r="C7" s="3">
        <f t="shared" si="0"/>
        <v>78511000</v>
      </c>
      <c r="D7" s="4">
        <f t="shared" si="1"/>
        <v>9282000</v>
      </c>
      <c r="E7" s="5">
        <f t="shared" si="2"/>
        <v>13.407675973941547</v>
      </c>
      <c r="F7" s="20" t="s">
        <v>30</v>
      </c>
      <c r="G7" s="24" t="s">
        <v>30</v>
      </c>
    </row>
    <row r="8" spans="1:7" x14ac:dyDescent="0.25">
      <c r="A8" s="1" t="s">
        <v>15</v>
      </c>
      <c r="B8" s="6" t="s">
        <v>11</v>
      </c>
      <c r="C8" s="3">
        <f t="shared" si="0"/>
        <v>70875000</v>
      </c>
      <c r="D8" s="4">
        <f t="shared" ref="D8" si="3">C8-C7</f>
        <v>-7636000</v>
      </c>
      <c r="E8" s="5">
        <f t="shared" ref="E8" si="4">((C8/C7)-1)*100</f>
        <v>-9.7260256524563378</v>
      </c>
      <c r="F8" s="20" t="s">
        <v>30</v>
      </c>
      <c r="G8" s="24" t="s">
        <v>30</v>
      </c>
    </row>
    <row r="9" spans="1:7" x14ac:dyDescent="0.25">
      <c r="A9" s="1"/>
      <c r="B9" s="6" t="s">
        <v>7</v>
      </c>
      <c r="C9" s="3">
        <f t="shared" si="0"/>
        <v>67338000</v>
      </c>
      <c r="D9" s="4">
        <f t="shared" ref="D9" si="5">C9-C8</f>
        <v>-3537000</v>
      </c>
      <c r="E9" s="5">
        <f t="shared" ref="E9" si="6">((C9/C8)-1)*100</f>
        <v>-4.9904761904761896</v>
      </c>
      <c r="F9" s="4">
        <f t="shared" ref="F9" si="7">C9-C5</f>
        <v>-432000</v>
      </c>
      <c r="G9" s="11">
        <f t="shared" ref="G9" si="8">((C9/C5)-1)*100</f>
        <v>-0.63745019920318224</v>
      </c>
    </row>
    <row r="10" spans="1:7" x14ac:dyDescent="0.25">
      <c r="A10" s="1"/>
      <c r="B10" s="6" t="s">
        <v>8</v>
      </c>
      <c r="C10" s="3">
        <f t="shared" si="0"/>
        <v>68463000</v>
      </c>
      <c r="D10" s="4">
        <f t="shared" ref="D10" si="9">C10-C9</f>
        <v>1125000</v>
      </c>
      <c r="E10" s="5">
        <f t="shared" ref="E10" si="10">((C10/C9)-1)*100</f>
        <v>1.6706762897620964</v>
      </c>
      <c r="F10" s="4">
        <f t="shared" ref="F10" si="11">C10-C6</f>
        <v>-766000</v>
      </c>
      <c r="G10" s="11">
        <f t="shared" ref="G10" si="12">((C10/C6)-1)*100</f>
        <v>-1.1064727209695313</v>
      </c>
    </row>
    <row r="11" spans="1:7" x14ac:dyDescent="0.25">
      <c r="A11" s="1"/>
      <c r="B11" s="6" t="s">
        <v>9</v>
      </c>
      <c r="C11" s="3">
        <f t="shared" si="0"/>
        <v>76432000</v>
      </c>
      <c r="D11" s="4">
        <f t="shared" ref="D11" si="13">C11-C10</f>
        <v>7969000</v>
      </c>
      <c r="E11" s="5">
        <f t="shared" ref="E11" si="14">((C11/C10)-1)*100</f>
        <v>11.639863868074718</v>
      </c>
      <c r="F11" s="4">
        <f t="shared" ref="F11" si="15">C11-C7</f>
        <v>-2079000</v>
      </c>
      <c r="G11" s="11">
        <f t="shared" ref="G11" si="16">((C11/C7)-1)*100</f>
        <v>-2.6480365808612794</v>
      </c>
    </row>
    <row r="12" spans="1:7" x14ac:dyDescent="0.25">
      <c r="A12" s="1" t="s">
        <v>25</v>
      </c>
      <c r="B12" s="6" t="s">
        <v>11</v>
      </c>
      <c r="C12" s="3">
        <f t="shared" si="0"/>
        <v>69064000</v>
      </c>
      <c r="D12" s="4">
        <f t="shared" ref="D12" si="17">C12-C11</f>
        <v>-7368000</v>
      </c>
      <c r="E12" s="5">
        <f t="shared" ref="E12" si="18">((C12/C11)-1)*100</f>
        <v>-9.6399413858069938</v>
      </c>
      <c r="F12" s="4">
        <f t="shared" ref="F12" si="19">C12-C8</f>
        <v>-1811000</v>
      </c>
      <c r="G12" s="11">
        <f t="shared" ref="G12" si="20">((C12/C8)-1)*100</f>
        <v>-2.5552028218694844</v>
      </c>
    </row>
    <row r="13" spans="1:7" x14ac:dyDescent="0.25">
      <c r="A13" s="1"/>
      <c r="B13" s="6" t="s">
        <v>7</v>
      </c>
      <c r="C13" s="3">
        <f t="shared" si="0"/>
        <v>57282000</v>
      </c>
      <c r="D13" s="4">
        <f t="shared" ref="D13" si="21">C13-C12</f>
        <v>-11782000</v>
      </c>
      <c r="E13" s="5">
        <f t="shared" ref="E13" si="22">((C13/C12)-1)*100</f>
        <v>-17.059538978338928</v>
      </c>
      <c r="F13" s="4">
        <f t="shared" ref="F13" si="23">C13-C9</f>
        <v>-10056000</v>
      </c>
      <c r="G13" s="11">
        <f t="shared" ref="G13" si="24">((C13/C9)-1)*100</f>
        <v>-14.933618462086784</v>
      </c>
    </row>
    <row r="14" spans="1:7" x14ac:dyDescent="0.25">
      <c r="A14" s="1"/>
      <c r="B14" s="6" t="s">
        <v>8</v>
      </c>
      <c r="C14" s="3">
        <f t="shared" si="0"/>
        <v>63468000</v>
      </c>
      <c r="D14" s="4">
        <f t="shared" ref="D14" si="25">C14-C13</f>
        <v>6186000</v>
      </c>
      <c r="E14" s="5">
        <f t="shared" ref="E14" si="26">((C14/C13)-1)*100</f>
        <v>10.799203938409963</v>
      </c>
      <c r="F14" s="4">
        <f t="shared" ref="F14" si="27">C14-C10</f>
        <v>-4995000</v>
      </c>
      <c r="G14" s="11">
        <f t="shared" ref="G14" si="28">((C14/C10)-1)*100</f>
        <v>-7.2959116603128704</v>
      </c>
    </row>
    <row r="15" spans="1:7" x14ac:dyDescent="0.25">
      <c r="A15" s="1"/>
      <c r="B15" s="6" t="s">
        <v>9</v>
      </c>
      <c r="C15" s="3">
        <f t="shared" si="0"/>
        <v>73490000</v>
      </c>
      <c r="D15" s="4">
        <f t="shared" ref="D15" si="29">C15-C14</f>
        <v>10022000</v>
      </c>
      <c r="E15" s="5">
        <f t="shared" ref="E15" si="30">((C15/C14)-1)*100</f>
        <v>15.790634650532542</v>
      </c>
      <c r="F15" s="4">
        <f t="shared" ref="F15" si="31">C15-C11</f>
        <v>-2942000</v>
      </c>
      <c r="G15" s="11">
        <f t="shared" ref="G15" si="32">((C15/C11)-1)*100</f>
        <v>-3.8491731212057734</v>
      </c>
    </row>
    <row r="16" spans="1:7" x14ac:dyDescent="0.25">
      <c r="A16" s="1" t="s">
        <v>26</v>
      </c>
      <c r="B16" s="6" t="s">
        <v>11</v>
      </c>
      <c r="C16" s="3">
        <f t="shared" si="0"/>
        <v>68232000</v>
      </c>
      <c r="D16" s="4">
        <f t="shared" ref="D16" si="33">C16-C15</f>
        <v>-5258000</v>
      </c>
      <c r="E16" s="5">
        <f t="shared" ref="E16" si="34">((C16/C15)-1)*100</f>
        <v>-7.1547149272009776</v>
      </c>
      <c r="F16" s="4">
        <f t="shared" ref="F16" si="35">C16-C12</f>
        <v>-832000</v>
      </c>
      <c r="G16" s="11">
        <f t="shared" ref="G16" si="36">((C16/C12)-1)*100</f>
        <v>-1.2046797173635992</v>
      </c>
    </row>
    <row r="17" spans="1:7" x14ac:dyDescent="0.25">
      <c r="A17" s="1"/>
      <c r="B17" s="6" t="s">
        <v>7</v>
      </c>
      <c r="C17" s="3">
        <f t="shared" si="0"/>
        <v>74478000</v>
      </c>
      <c r="D17" s="4">
        <f t="shared" ref="D17" si="37">C17-C16</f>
        <v>6246000</v>
      </c>
      <c r="E17" s="5">
        <f t="shared" ref="E17" si="38">((C17/C16)-1)*100</f>
        <v>9.1540626099190892</v>
      </c>
      <c r="F17" s="4">
        <f t="shared" ref="F17" si="39">C17-C13</f>
        <v>17196000</v>
      </c>
      <c r="G17" s="11">
        <f t="shared" ref="G17" si="40">((C17/C13)-1)*100</f>
        <v>30.019901539750716</v>
      </c>
    </row>
    <row r="18" spans="1:7" x14ac:dyDescent="0.25">
      <c r="A18" s="1"/>
      <c r="B18" s="6" t="s">
        <v>8</v>
      </c>
      <c r="C18" s="3">
        <f t="shared" si="0"/>
        <v>75233000</v>
      </c>
      <c r="D18" s="4">
        <f t="shared" ref="D18" si="41">C18-C17</f>
        <v>755000</v>
      </c>
      <c r="E18" s="5">
        <f t="shared" ref="E18" si="42">((C18/C17)-1)*100</f>
        <v>1.013722172990672</v>
      </c>
      <c r="F18" s="4">
        <f t="shared" ref="F18" si="43">C18-C14</f>
        <v>11765000</v>
      </c>
      <c r="G18" s="11">
        <f t="shared" ref="G18" si="44">((C18/C14)-1)*100</f>
        <v>18.536900485283915</v>
      </c>
    </row>
    <row r="19" spans="1:7" x14ac:dyDescent="0.25">
      <c r="A19" s="1"/>
      <c r="B19" s="6" t="s">
        <v>29</v>
      </c>
      <c r="C19" s="3">
        <f t="shared" si="0"/>
        <v>84498000</v>
      </c>
      <c r="D19" s="4">
        <f t="shared" ref="D19" si="45">C19-C18</f>
        <v>9265000</v>
      </c>
      <c r="E19" s="5">
        <f t="shared" ref="E19" si="46">((C19/C18)-1)*100</f>
        <v>12.315074501880829</v>
      </c>
      <c r="F19" s="4">
        <f t="shared" ref="F19" si="47">C19-C15</f>
        <v>11008000</v>
      </c>
      <c r="G19" s="11">
        <f t="shared" ref="G19" si="48">((C19/C15)-1)*100</f>
        <v>14.978908695060555</v>
      </c>
    </row>
    <row r="20" spans="1:7" x14ac:dyDescent="0.25">
      <c r="A20" s="1" t="s">
        <v>35</v>
      </c>
      <c r="B20" s="6" t="s">
        <v>11</v>
      </c>
      <c r="C20" s="3">
        <f t="shared" si="0"/>
        <v>78949000</v>
      </c>
      <c r="D20" s="4">
        <f t="shared" ref="D20" si="49">C20-C19</f>
        <v>-5549000</v>
      </c>
      <c r="E20" s="5">
        <f t="shared" ref="E20" si="50">((C20/C19)-1)*100</f>
        <v>-6.5670193377358022</v>
      </c>
      <c r="F20" s="4">
        <f t="shared" ref="F20" si="51">C20-C16</f>
        <v>10717000</v>
      </c>
      <c r="G20" s="11">
        <f t="shared" ref="G20" si="52">((C20/C16)-1)*100</f>
        <v>15.706706530660108</v>
      </c>
    </row>
    <row r="21" spans="1:7" ht="15.75" thickBot="1" x14ac:dyDescent="0.3">
      <c r="A21" s="7"/>
      <c r="B21" s="8"/>
      <c r="C21" s="7"/>
      <c r="D21" s="9"/>
      <c r="E21" s="12"/>
      <c r="F21" s="9"/>
      <c r="G21" s="13"/>
    </row>
    <row r="24" spans="1:7" ht="15.75" thickBot="1" x14ac:dyDescent="0.3"/>
    <row r="25" spans="1:7" ht="45.75" thickBot="1" x14ac:dyDescent="0.3">
      <c r="A25" s="34" t="s">
        <v>0</v>
      </c>
      <c r="B25" s="36" t="s">
        <v>1</v>
      </c>
      <c r="C25" s="38" t="s">
        <v>12</v>
      </c>
      <c r="D25" s="17" t="s">
        <v>13</v>
      </c>
      <c r="E25" s="18" t="s">
        <v>14</v>
      </c>
      <c r="F25" s="18" t="s">
        <v>13</v>
      </c>
      <c r="G25" s="19" t="s">
        <v>14</v>
      </c>
    </row>
    <row r="26" spans="1:7" ht="15.75" thickBot="1" x14ac:dyDescent="0.3">
      <c r="A26" s="35"/>
      <c r="B26" s="37"/>
      <c r="C26" s="39"/>
      <c r="D26" s="40" t="s">
        <v>5</v>
      </c>
      <c r="E26" s="41"/>
      <c r="F26" s="42" t="s">
        <v>6</v>
      </c>
      <c r="G26" s="43"/>
    </row>
    <row r="27" spans="1:7" x14ac:dyDescent="0.25">
      <c r="A27" s="1" t="s">
        <v>10</v>
      </c>
      <c r="B27" s="2" t="s">
        <v>7</v>
      </c>
      <c r="C27" s="3">
        <v>61176000</v>
      </c>
      <c r="D27" s="20" t="s">
        <v>30</v>
      </c>
      <c r="E27" s="20" t="s">
        <v>30</v>
      </c>
      <c r="F27" s="20" t="s">
        <v>30</v>
      </c>
      <c r="G27" s="24" t="s">
        <v>30</v>
      </c>
    </row>
    <row r="28" spans="1:7" x14ac:dyDescent="0.25">
      <c r="A28" s="1"/>
      <c r="B28" s="2" t="s">
        <v>8</v>
      </c>
      <c r="C28" s="3">
        <v>63042000</v>
      </c>
      <c r="D28" s="4">
        <f t="shared" ref="D28:D29" si="53">C28-C27</f>
        <v>1866000</v>
      </c>
      <c r="E28" s="5">
        <f t="shared" ref="E28:E29" si="54">((C28/C27)-1)*100</f>
        <v>3.050215770890552</v>
      </c>
      <c r="F28" s="20" t="s">
        <v>30</v>
      </c>
      <c r="G28" s="24" t="s">
        <v>30</v>
      </c>
    </row>
    <row r="29" spans="1:7" x14ac:dyDescent="0.25">
      <c r="A29" s="1"/>
      <c r="B29" s="6" t="s">
        <v>9</v>
      </c>
      <c r="C29" s="3">
        <v>64760000</v>
      </c>
      <c r="D29" s="4">
        <f t="shared" si="53"/>
        <v>1718000</v>
      </c>
      <c r="E29" s="5">
        <f t="shared" si="54"/>
        <v>2.7251673487516337</v>
      </c>
      <c r="F29" s="20" t="s">
        <v>30</v>
      </c>
      <c r="G29" s="24" t="s">
        <v>30</v>
      </c>
    </row>
    <row r="30" spans="1:7" x14ac:dyDescent="0.25">
      <c r="A30" s="1" t="s">
        <v>15</v>
      </c>
      <c r="B30" s="6" t="s">
        <v>11</v>
      </c>
      <c r="C30" s="3">
        <v>63734000</v>
      </c>
      <c r="D30" s="4">
        <f t="shared" ref="D30" si="55">C30-C29</f>
        <v>-1026000</v>
      </c>
      <c r="E30" s="5">
        <f t="shared" ref="E30" si="56">((C30/C29)-1)*100</f>
        <v>-1.5843113032736222</v>
      </c>
      <c r="F30" s="20" t="s">
        <v>30</v>
      </c>
      <c r="G30" s="24" t="s">
        <v>30</v>
      </c>
    </row>
    <row r="31" spans="1:7" x14ac:dyDescent="0.25">
      <c r="A31" s="1"/>
      <c r="B31" s="6" t="s">
        <v>7</v>
      </c>
      <c r="C31" s="3">
        <v>60679000</v>
      </c>
      <c r="D31" s="4">
        <f t="shared" ref="D31" si="57">C31-C30</f>
        <v>-3055000</v>
      </c>
      <c r="E31" s="5">
        <f t="shared" ref="E31" si="58">((C31/C30)-1)*100</f>
        <v>-4.7933599020930746</v>
      </c>
      <c r="F31" s="4">
        <f t="shared" ref="F31" si="59">C31-C27</f>
        <v>-497000</v>
      </c>
      <c r="G31" s="11">
        <f t="shared" ref="G31" si="60">((C31/C27)-1)*100</f>
        <v>-0.81241009546226817</v>
      </c>
    </row>
    <row r="32" spans="1:7" x14ac:dyDescent="0.25">
      <c r="A32" s="1"/>
      <c r="B32" s="6" t="s">
        <v>8</v>
      </c>
      <c r="C32" s="3">
        <v>62299000</v>
      </c>
      <c r="D32" s="4">
        <f t="shared" ref="D32" si="61">C32-C31</f>
        <v>1620000</v>
      </c>
      <c r="E32" s="5">
        <f t="shared" ref="E32" si="62">((C32/C31)-1)*100</f>
        <v>2.6697869114520767</v>
      </c>
      <c r="F32" s="4">
        <f t="shared" ref="F32" si="63">C32-C28</f>
        <v>-743000</v>
      </c>
      <c r="G32" s="11">
        <f t="shared" ref="G32" si="64">((C32/C28)-1)*100</f>
        <v>-1.178579359791887</v>
      </c>
    </row>
    <row r="33" spans="1:7" x14ac:dyDescent="0.25">
      <c r="A33" s="1"/>
      <c r="B33" s="6" t="s">
        <v>9</v>
      </c>
      <c r="C33" s="3">
        <v>63526000</v>
      </c>
      <c r="D33" s="4">
        <f t="shared" ref="D33" si="65">C33-C32</f>
        <v>1227000</v>
      </c>
      <c r="E33" s="5">
        <f t="shared" ref="E33" si="66">((C33/C32)-1)*100</f>
        <v>1.9695340214128665</v>
      </c>
      <c r="F33" s="4">
        <f t="shared" ref="F33" si="67">C33-C29</f>
        <v>-1234000</v>
      </c>
      <c r="G33" s="11">
        <f t="shared" ref="G33" si="68">((C33/C29)-1)*100</f>
        <v>-1.9054972205064802</v>
      </c>
    </row>
    <row r="34" spans="1:7" x14ac:dyDescent="0.25">
      <c r="A34" s="1" t="s">
        <v>25</v>
      </c>
      <c r="B34" s="6" t="s">
        <v>11</v>
      </c>
      <c r="C34" s="3">
        <v>62356000</v>
      </c>
      <c r="D34" s="4">
        <f t="shared" ref="D34" si="69">C34-C33</f>
        <v>-1170000</v>
      </c>
      <c r="E34" s="5">
        <f t="shared" ref="E34" si="70">((C34/C33)-1)*100</f>
        <v>-1.84176557629947</v>
      </c>
      <c r="F34" s="4">
        <f t="shared" ref="F34" si="71">C34-C30</f>
        <v>-1378000</v>
      </c>
      <c r="G34" s="11">
        <f t="shared" ref="G34" si="72">((C34/C30)-1)*100</f>
        <v>-2.1621112749866667</v>
      </c>
    </row>
    <row r="35" spans="1:7" x14ac:dyDescent="0.25">
      <c r="A35" s="1"/>
      <c r="B35" s="6" t="s">
        <v>7</v>
      </c>
      <c r="C35" s="3">
        <v>52955000</v>
      </c>
      <c r="D35" s="4">
        <f t="shared" ref="D35" si="73">C35-C34</f>
        <v>-9401000</v>
      </c>
      <c r="E35" s="5">
        <f t="shared" ref="E35" si="74">((C35/C34)-1)*100</f>
        <v>-15.07633587786259</v>
      </c>
      <c r="F35" s="4">
        <f t="shared" ref="F35" si="75">C35-C31</f>
        <v>-7724000</v>
      </c>
      <c r="G35" s="11">
        <f t="shared" ref="G35" si="76">((C35/C31)-1)*100</f>
        <v>-12.729280311145541</v>
      </c>
    </row>
    <row r="36" spans="1:7" x14ac:dyDescent="0.25">
      <c r="A36" s="1"/>
      <c r="B36" s="6" t="s">
        <v>8</v>
      </c>
      <c r="C36" s="3">
        <v>59093000</v>
      </c>
      <c r="D36" s="4">
        <f t="shared" ref="D36" si="77">C36-C35</f>
        <v>6138000</v>
      </c>
      <c r="E36" s="5">
        <f t="shared" ref="E36" si="78">((C36/C35)-1)*100</f>
        <v>11.5909734680389</v>
      </c>
      <c r="F36" s="4">
        <f t="shared" ref="F36" si="79">C36-C32</f>
        <v>-3206000</v>
      </c>
      <c r="G36" s="11">
        <f t="shared" ref="G36" si="80">((C36/C32)-1)*100</f>
        <v>-5.1461500184593607</v>
      </c>
    </row>
    <row r="37" spans="1:7" x14ac:dyDescent="0.25">
      <c r="A37" s="1"/>
      <c r="B37" s="6" t="s">
        <v>9</v>
      </c>
      <c r="C37" s="3">
        <v>61404000</v>
      </c>
      <c r="D37" s="4">
        <f t="shared" ref="D37" si="81">C37-C36</f>
        <v>2311000</v>
      </c>
      <c r="E37" s="5">
        <f t="shared" ref="E37" si="82">((C37/C36)-1)*100</f>
        <v>3.9107846953107872</v>
      </c>
      <c r="F37" s="4">
        <f t="shared" ref="F37" si="83">C37-C33</f>
        <v>-2122000</v>
      </c>
      <c r="G37" s="11">
        <f t="shared" ref="G37" si="84">((C37/C33)-1)*100</f>
        <v>-3.3403645751345912</v>
      </c>
    </row>
    <row r="38" spans="1:7" x14ac:dyDescent="0.25">
      <c r="A38" s="1" t="s">
        <v>26</v>
      </c>
      <c r="B38" s="6" t="s">
        <v>11</v>
      </c>
      <c r="C38" s="3">
        <v>60267000</v>
      </c>
      <c r="D38" s="4">
        <f t="shared" ref="D38" si="85">C38-C37</f>
        <v>-1137000</v>
      </c>
      <c r="E38" s="5">
        <f t="shared" ref="E38" si="86">((C38/C37)-1)*100</f>
        <v>-1.8516709009185117</v>
      </c>
      <c r="F38" s="4">
        <f t="shared" ref="F38" si="87">C38-C34</f>
        <v>-2089000</v>
      </c>
      <c r="G38" s="11">
        <f t="shared" ref="G38" si="88">((C38/C34)-1)*100</f>
        <v>-3.3501186734235633</v>
      </c>
    </row>
    <row r="39" spans="1:7" x14ac:dyDescent="0.25">
      <c r="A39" s="1"/>
      <c r="B39" s="6" t="s">
        <v>7</v>
      </c>
      <c r="C39" s="3">
        <v>67455000</v>
      </c>
      <c r="D39" s="4">
        <f t="shared" ref="D39" si="89">C39-C38</f>
        <v>7188000</v>
      </c>
      <c r="E39" s="5">
        <f t="shared" ref="E39" si="90">((C39/C38)-1)*100</f>
        <v>11.926925182935943</v>
      </c>
      <c r="F39" s="4">
        <f t="shared" ref="F39" si="91">C39-C35</f>
        <v>14500000</v>
      </c>
      <c r="G39" s="11">
        <f t="shared" ref="G39" si="92">((C39/C35)-1)*100</f>
        <v>27.381739212538946</v>
      </c>
    </row>
    <row r="40" spans="1:7" x14ac:dyDescent="0.25">
      <c r="A40" s="1"/>
      <c r="B40" s="6" t="s">
        <v>8</v>
      </c>
      <c r="C40" s="3">
        <v>67618000</v>
      </c>
      <c r="D40" s="4">
        <f t="shared" ref="D40" si="93">C40-C39</f>
        <v>163000</v>
      </c>
      <c r="E40" s="5">
        <f t="shared" ref="E40" si="94">((C40/C39)-1)*100</f>
        <v>0.24164257653249699</v>
      </c>
      <c r="F40" s="4">
        <f t="shared" ref="F40" si="95">C40-C36</f>
        <v>8525000</v>
      </c>
      <c r="G40" s="11">
        <f t="shared" ref="G40" si="96">((C40/C36)-1)*100</f>
        <v>14.426412603861705</v>
      </c>
    </row>
    <row r="41" spans="1:7" x14ac:dyDescent="0.25">
      <c r="A41" s="1"/>
      <c r="B41" s="6" t="s">
        <v>29</v>
      </c>
      <c r="C41" s="3">
        <v>68491000</v>
      </c>
      <c r="D41" s="4">
        <f t="shared" ref="D41" si="97">C41-C40</f>
        <v>873000</v>
      </c>
      <c r="E41" s="5">
        <f t="shared" ref="E41" si="98">((C41/C40)-1)*100</f>
        <v>1.2910763406193571</v>
      </c>
      <c r="F41" s="4">
        <f t="shared" ref="F41" si="99">C41-C37</f>
        <v>7087000</v>
      </c>
      <c r="G41" s="11">
        <f t="shared" ref="G41" si="100">((C41/C37)-1)*100</f>
        <v>11.541593381538661</v>
      </c>
    </row>
    <row r="42" spans="1:7" x14ac:dyDescent="0.25">
      <c r="A42" s="1" t="s">
        <v>35</v>
      </c>
      <c r="B42" s="6" t="s">
        <v>11</v>
      </c>
      <c r="C42" s="3">
        <v>69321000</v>
      </c>
      <c r="D42" s="4">
        <f t="shared" ref="D42" si="101">C42-C41</f>
        <v>830000</v>
      </c>
      <c r="E42" s="5">
        <f t="shared" ref="E42" si="102">((C42/C41)-1)*100</f>
        <v>1.2118380517148308</v>
      </c>
      <c r="F42" s="4">
        <f t="shared" ref="F42" si="103">C42-C38</f>
        <v>9054000</v>
      </c>
      <c r="G42" s="11">
        <f t="shared" ref="G42" si="104">((C42/C38)-1)*100</f>
        <v>15.023146995868375</v>
      </c>
    </row>
    <row r="43" spans="1:7" ht="15.75" thickBot="1" x14ac:dyDescent="0.3">
      <c r="A43" s="7"/>
      <c r="B43" s="8"/>
      <c r="C43" s="7"/>
      <c r="D43" s="9"/>
      <c r="E43" s="12"/>
      <c r="F43" s="9"/>
      <c r="G43" s="13"/>
    </row>
    <row r="46" spans="1:7" ht="15.75" thickBot="1" x14ac:dyDescent="0.3"/>
    <row r="47" spans="1:7" ht="34.5" thickBot="1" x14ac:dyDescent="0.3">
      <c r="A47" s="34" t="s">
        <v>0</v>
      </c>
      <c r="B47" s="36" t="s">
        <v>1</v>
      </c>
      <c r="C47" s="38" t="s">
        <v>27</v>
      </c>
      <c r="D47" s="17" t="str">
        <f>Gross_Earnings!D47</f>
        <v>Change in bonus payments</v>
      </c>
      <c r="E47" s="25" t="str">
        <f>Gross_Earnings!E47</f>
        <v>% change in bonus payments</v>
      </c>
      <c r="F47" s="25" t="str">
        <f>Gross_Earnings!F47</f>
        <v>Change in bonus payments</v>
      </c>
      <c r="G47" s="25" t="str">
        <f>Gross_Earnings!G47</f>
        <v>% change in bonus payments</v>
      </c>
    </row>
    <row r="48" spans="1:7" ht="15.75" thickBot="1" x14ac:dyDescent="0.3">
      <c r="A48" s="35"/>
      <c r="B48" s="37"/>
      <c r="C48" s="39"/>
      <c r="D48" s="40" t="s">
        <v>5</v>
      </c>
      <c r="E48" s="41"/>
      <c r="F48" s="42" t="s">
        <v>6</v>
      </c>
      <c r="G48" s="43"/>
    </row>
    <row r="49" spans="1:7" x14ac:dyDescent="0.25">
      <c r="A49" s="1" t="s">
        <v>10</v>
      </c>
      <c r="B49" s="2" t="s">
        <v>7</v>
      </c>
      <c r="C49" s="3">
        <v>2845000</v>
      </c>
      <c r="D49" s="20" t="s">
        <v>30</v>
      </c>
      <c r="E49" s="20" t="s">
        <v>30</v>
      </c>
      <c r="F49" s="20" t="s">
        <v>30</v>
      </c>
      <c r="G49" s="24" t="s">
        <v>30</v>
      </c>
    </row>
    <row r="50" spans="1:7" x14ac:dyDescent="0.25">
      <c r="A50" s="1"/>
      <c r="B50" s="2" t="s">
        <v>8</v>
      </c>
      <c r="C50" s="3">
        <v>2360000</v>
      </c>
      <c r="D50" s="4">
        <f t="shared" ref="D50:D51" si="105">C50-C49</f>
        <v>-485000</v>
      </c>
      <c r="E50" s="5">
        <f t="shared" ref="E50:E51" si="106">((C50/C49)-1)*100</f>
        <v>-17.04745166959578</v>
      </c>
      <c r="F50" s="20" t="s">
        <v>30</v>
      </c>
      <c r="G50" s="24" t="s">
        <v>30</v>
      </c>
    </row>
    <row r="51" spans="1:7" x14ac:dyDescent="0.25">
      <c r="A51" s="1"/>
      <c r="B51" s="6" t="s">
        <v>9</v>
      </c>
      <c r="C51" s="3">
        <v>9798000</v>
      </c>
      <c r="D51" s="4">
        <f t="shared" si="105"/>
        <v>7438000</v>
      </c>
      <c r="E51" s="5">
        <f t="shared" si="106"/>
        <v>315.16949152542378</v>
      </c>
      <c r="F51" s="20" t="s">
        <v>30</v>
      </c>
      <c r="G51" s="24" t="s">
        <v>30</v>
      </c>
    </row>
    <row r="52" spans="1:7" x14ac:dyDescent="0.25">
      <c r="A52" s="1" t="s">
        <v>15</v>
      </c>
      <c r="B52" s="6" t="s">
        <v>11</v>
      </c>
      <c r="C52" s="3">
        <v>3289000</v>
      </c>
      <c r="D52" s="4">
        <f t="shared" ref="D52" si="107">C52-C51</f>
        <v>-6509000</v>
      </c>
      <c r="E52" s="5">
        <f t="shared" ref="E52" si="108">((C52/C51)-1)*100</f>
        <v>-66.431924882629104</v>
      </c>
      <c r="F52" s="20" t="s">
        <v>30</v>
      </c>
      <c r="G52" s="24" t="s">
        <v>30</v>
      </c>
    </row>
    <row r="53" spans="1:7" x14ac:dyDescent="0.25">
      <c r="A53" s="1"/>
      <c r="B53" s="6" t="s">
        <v>7</v>
      </c>
      <c r="C53" s="3">
        <v>2671000</v>
      </c>
      <c r="D53" s="4">
        <f t="shared" ref="D53" si="109">C53-C52</f>
        <v>-618000</v>
      </c>
      <c r="E53" s="5">
        <f t="shared" ref="E53" si="110">((C53/C52)-1)*100</f>
        <v>-18.789905746427483</v>
      </c>
      <c r="F53" s="4">
        <f t="shared" ref="F53" si="111">C53-C49</f>
        <v>-174000</v>
      </c>
      <c r="G53" s="11">
        <f t="shared" ref="G53" si="112">((C53/C49)-1)*100</f>
        <v>-6.1159929701230187</v>
      </c>
    </row>
    <row r="54" spans="1:7" x14ac:dyDescent="0.25">
      <c r="A54" s="1"/>
      <c r="B54" s="6" t="s">
        <v>8</v>
      </c>
      <c r="C54" s="3">
        <v>2144000</v>
      </c>
      <c r="D54" s="4">
        <f t="shared" ref="D54" si="113">C54-C53</f>
        <v>-527000</v>
      </c>
      <c r="E54" s="5">
        <f t="shared" ref="E54" si="114">((C54/C53)-1)*100</f>
        <v>-19.730438038187948</v>
      </c>
      <c r="F54" s="4">
        <f t="shared" ref="F54" si="115">C54-C50</f>
        <v>-216000</v>
      </c>
      <c r="G54" s="11">
        <f t="shared" ref="G54" si="116">((C54/C50)-1)*100</f>
        <v>-9.1525423728813564</v>
      </c>
    </row>
    <row r="55" spans="1:7" x14ac:dyDescent="0.25">
      <c r="A55" s="1"/>
      <c r="B55" s="6" t="s">
        <v>9</v>
      </c>
      <c r="C55" s="3">
        <v>9161000</v>
      </c>
      <c r="D55" s="4">
        <f t="shared" ref="D55" si="117">C55-C54</f>
        <v>7017000</v>
      </c>
      <c r="E55" s="5">
        <f t="shared" ref="E55" si="118">((C55/C54)-1)*100</f>
        <v>327.28544776119401</v>
      </c>
      <c r="F55" s="4">
        <f t="shared" ref="F55" si="119">C55-C51</f>
        <v>-637000</v>
      </c>
      <c r="G55" s="11">
        <f t="shared" ref="G55" si="120">((C55/C51)-1)*100</f>
        <v>-6.501326801388041</v>
      </c>
    </row>
    <row r="56" spans="1:7" x14ac:dyDescent="0.25">
      <c r="A56" s="1" t="s">
        <v>25</v>
      </c>
      <c r="B56" s="6" t="s">
        <v>11</v>
      </c>
      <c r="C56" s="3">
        <v>2895000</v>
      </c>
      <c r="D56" s="4">
        <f t="shared" ref="D56" si="121">C56-C55</f>
        <v>-6266000</v>
      </c>
      <c r="E56" s="5">
        <f t="shared" ref="E56" si="122">((C56/C55)-1)*100</f>
        <v>-68.398646435978605</v>
      </c>
      <c r="F56" s="4">
        <f t="shared" ref="F56" si="123">C56-C52</f>
        <v>-394000</v>
      </c>
      <c r="G56" s="11">
        <f t="shared" ref="G56" si="124">((C56/C52)-1)*100</f>
        <v>-11.979325022803289</v>
      </c>
    </row>
    <row r="57" spans="1:7" x14ac:dyDescent="0.25">
      <c r="A57" s="1"/>
      <c r="B57" s="6" t="s">
        <v>7</v>
      </c>
      <c r="C57" s="3">
        <v>2116000</v>
      </c>
      <c r="D57" s="4">
        <f t="shared" ref="D57" si="125">C57-C56</f>
        <v>-779000</v>
      </c>
      <c r="E57" s="5">
        <f t="shared" ref="E57" si="126">((C57/C56)-1)*100</f>
        <v>-26.908462867012094</v>
      </c>
      <c r="F57" s="4">
        <f t="shared" ref="F57" si="127">C57-C53</f>
        <v>-555000</v>
      </c>
      <c r="G57" s="11">
        <f t="shared" ref="G57" si="128">((C57/C53)-1)*100</f>
        <v>-20.778734556345935</v>
      </c>
    </row>
    <row r="58" spans="1:7" x14ac:dyDescent="0.25">
      <c r="A58" s="1"/>
      <c r="B58" s="6" t="s">
        <v>8</v>
      </c>
      <c r="C58" s="3">
        <v>1459000</v>
      </c>
      <c r="D58" s="4">
        <f t="shared" ref="D58" si="129">C58-C57</f>
        <v>-657000</v>
      </c>
      <c r="E58" s="5">
        <f t="shared" ref="E58" si="130">((C58/C57)-1)*100</f>
        <v>-31.049149338374292</v>
      </c>
      <c r="F58" s="4">
        <f t="shared" ref="F58" si="131">C58-C54</f>
        <v>-685000</v>
      </c>
      <c r="G58" s="11">
        <f t="shared" ref="G58" si="132">((C58/C54)-1)*100</f>
        <v>-31.949626865671643</v>
      </c>
    </row>
    <row r="59" spans="1:7" x14ac:dyDescent="0.25">
      <c r="A59" s="1"/>
      <c r="B59" s="6" t="s">
        <v>9</v>
      </c>
      <c r="C59" s="3">
        <v>8008000</v>
      </c>
      <c r="D59" s="4">
        <f t="shared" ref="D59" si="133">C59-C58</f>
        <v>6549000</v>
      </c>
      <c r="E59" s="5">
        <f t="shared" ref="E59" si="134">((C59/C58)-1)*100</f>
        <v>448.8690884167238</v>
      </c>
      <c r="F59" s="4">
        <f t="shared" ref="F59" si="135">C59-C55</f>
        <v>-1153000</v>
      </c>
      <c r="G59" s="11">
        <f t="shared" ref="G59" si="136">((C59/C55)-1)*100</f>
        <v>-12.585962231197467</v>
      </c>
    </row>
    <row r="60" spans="1:7" x14ac:dyDescent="0.25">
      <c r="A60" s="1" t="s">
        <v>26</v>
      </c>
      <c r="B60" s="6" t="s">
        <v>11</v>
      </c>
      <c r="C60" s="3">
        <v>3977000</v>
      </c>
      <c r="D60" s="4">
        <f t="shared" ref="D60" si="137">C60-C59</f>
        <v>-4031000</v>
      </c>
      <c r="E60" s="5">
        <f t="shared" ref="E60" si="138">((C60/C59)-1)*100</f>
        <v>-50.337162837162829</v>
      </c>
      <c r="F60" s="4">
        <f t="shared" ref="F60" si="139">C60-C56</f>
        <v>1082000</v>
      </c>
      <c r="G60" s="11">
        <f t="shared" ref="G60" si="140">((C60/C56)-1)*100</f>
        <v>37.374784110535408</v>
      </c>
    </row>
    <row r="61" spans="1:7" x14ac:dyDescent="0.25">
      <c r="A61" s="1"/>
      <c r="B61" s="6" t="s">
        <v>7</v>
      </c>
      <c r="C61" s="3">
        <v>2659000</v>
      </c>
      <c r="D61" s="4">
        <f t="shared" ref="D61" si="141">C61-C60</f>
        <v>-1318000</v>
      </c>
      <c r="E61" s="5">
        <f t="shared" ref="E61" si="142">((C61/C60)-1)*100</f>
        <v>-33.140558209705809</v>
      </c>
      <c r="F61" s="4">
        <f t="shared" ref="F61" si="143">C61-C57</f>
        <v>543000</v>
      </c>
      <c r="G61" s="11">
        <f t="shared" ref="G61" si="144">((C61/C57)-1)*100</f>
        <v>25.661625708884685</v>
      </c>
    </row>
    <row r="62" spans="1:7" x14ac:dyDescent="0.25">
      <c r="A62" s="1"/>
      <c r="B62" s="6" t="s">
        <v>8</v>
      </c>
      <c r="C62" s="3">
        <v>3345000</v>
      </c>
      <c r="D62" s="4">
        <f t="shared" ref="D62" si="145">C62-C61</f>
        <v>686000</v>
      </c>
      <c r="E62" s="5">
        <f t="shared" ref="E62" si="146">((C62/C61)-1)*100</f>
        <v>25.799172621286193</v>
      </c>
      <c r="F62" s="4">
        <f t="shared" ref="F62" si="147">C62-C58</f>
        <v>1886000</v>
      </c>
      <c r="G62" s="11">
        <f t="shared" ref="G62" si="148">((C62/C58)-1)*100</f>
        <v>129.26662097326934</v>
      </c>
    </row>
    <row r="63" spans="1:7" x14ac:dyDescent="0.25">
      <c r="A63" s="1"/>
      <c r="B63" s="6" t="s">
        <v>29</v>
      </c>
      <c r="C63" s="3">
        <v>11209000</v>
      </c>
      <c r="D63" s="4">
        <f t="shared" ref="D63" si="149">C63-C62</f>
        <v>7864000</v>
      </c>
      <c r="E63" s="5">
        <f t="shared" ref="E63" si="150">((C63/C62)-1)*100</f>
        <v>235.09715994020928</v>
      </c>
      <c r="F63" s="4">
        <f t="shared" ref="F63" si="151">C63-C59</f>
        <v>3201000</v>
      </c>
      <c r="G63" s="11">
        <f t="shared" ref="G63" si="152">((C63/C59)-1)*100</f>
        <v>39.97252747252746</v>
      </c>
    </row>
    <row r="64" spans="1:7" x14ac:dyDescent="0.25">
      <c r="A64" s="1" t="s">
        <v>35</v>
      </c>
      <c r="B64" s="6" t="s">
        <v>11</v>
      </c>
      <c r="C64" s="3">
        <v>5379000</v>
      </c>
      <c r="D64" s="4">
        <f t="shared" ref="D64" si="153">C64-C63</f>
        <v>-5830000</v>
      </c>
      <c r="E64" s="5">
        <f t="shared" ref="E64" si="154">((C64/C63)-1)*100</f>
        <v>-52.011776251226692</v>
      </c>
      <c r="F64" s="4">
        <f t="shared" ref="F64" si="155">C64-C60</f>
        <v>1402000</v>
      </c>
      <c r="G64" s="11">
        <f t="shared" ref="G64" si="156">((C64/C60)-1)*100</f>
        <v>35.252703042494346</v>
      </c>
    </row>
    <row r="65" spans="1:7" ht="15.75" thickBot="1" x14ac:dyDescent="0.3">
      <c r="A65" s="7"/>
      <c r="B65" s="8"/>
      <c r="C65" s="7"/>
      <c r="D65" s="9"/>
      <c r="E65" s="12"/>
      <c r="F65" s="9"/>
      <c r="G65" s="13"/>
    </row>
    <row r="68" spans="1:7" ht="15.75" thickBot="1" x14ac:dyDescent="0.3"/>
    <row r="69" spans="1:7" ht="45.75" thickBot="1" x14ac:dyDescent="0.3">
      <c r="A69" s="34" t="s">
        <v>0</v>
      </c>
      <c r="B69" s="36" t="s">
        <v>1</v>
      </c>
      <c r="C69" s="38" t="s">
        <v>28</v>
      </c>
      <c r="D69" s="17" t="str">
        <f>Gross_Earnings!D69</f>
        <v>Change in overtime payments</v>
      </c>
      <c r="E69" s="25" t="str">
        <f>Gross_Earnings!E69</f>
        <v>% change in overtime payments</v>
      </c>
      <c r="F69" s="25" t="str">
        <f>Gross_Earnings!F69</f>
        <v>Change in overtime payments</v>
      </c>
      <c r="G69" s="25" t="str">
        <f>Gross_Earnings!G69</f>
        <v>% change in overtime payments</v>
      </c>
    </row>
    <row r="70" spans="1:7" ht="15.75" thickBot="1" x14ac:dyDescent="0.3">
      <c r="A70" s="35"/>
      <c r="B70" s="37"/>
      <c r="C70" s="39"/>
      <c r="D70" s="40" t="s">
        <v>5</v>
      </c>
      <c r="E70" s="41"/>
      <c r="F70" s="42" t="s">
        <v>6</v>
      </c>
      <c r="G70" s="43"/>
    </row>
    <row r="71" spans="1:7" x14ac:dyDescent="0.25">
      <c r="A71" s="1" t="s">
        <v>10</v>
      </c>
      <c r="B71" s="2" t="s">
        <v>7</v>
      </c>
      <c r="C71" s="3">
        <v>3749000</v>
      </c>
      <c r="D71" s="20" t="s">
        <v>30</v>
      </c>
      <c r="E71" s="20" t="s">
        <v>30</v>
      </c>
      <c r="F71" s="20" t="s">
        <v>30</v>
      </c>
      <c r="G71" s="24" t="s">
        <v>30</v>
      </c>
    </row>
    <row r="72" spans="1:7" x14ac:dyDescent="0.25">
      <c r="A72" s="1"/>
      <c r="B72" s="2" t="s">
        <v>8</v>
      </c>
      <c r="C72" s="3">
        <v>3827000</v>
      </c>
      <c r="D72" s="4">
        <f t="shared" ref="D72:D84" si="157">C72-C71</f>
        <v>78000</v>
      </c>
      <c r="E72" s="5">
        <f t="shared" ref="E72:E84" si="158">((C72/C71)-1)*100</f>
        <v>2.0805548146172415</v>
      </c>
      <c r="F72" s="20" t="s">
        <v>30</v>
      </c>
      <c r="G72" s="24" t="s">
        <v>30</v>
      </c>
    </row>
    <row r="73" spans="1:7" x14ac:dyDescent="0.25">
      <c r="A73" s="1"/>
      <c r="B73" s="6" t="s">
        <v>9</v>
      </c>
      <c r="C73" s="3">
        <v>3953000</v>
      </c>
      <c r="D73" s="4">
        <f t="shared" si="157"/>
        <v>126000</v>
      </c>
      <c r="E73" s="5">
        <f t="shared" si="158"/>
        <v>3.29239613274106</v>
      </c>
      <c r="F73" s="20" t="s">
        <v>30</v>
      </c>
      <c r="G73" s="24" t="s">
        <v>30</v>
      </c>
    </row>
    <row r="74" spans="1:7" x14ac:dyDescent="0.25">
      <c r="A74" s="1" t="s">
        <v>15</v>
      </c>
      <c r="B74" s="6" t="s">
        <v>11</v>
      </c>
      <c r="C74" s="3">
        <v>3852000</v>
      </c>
      <c r="D74" s="4">
        <f t="shared" si="157"/>
        <v>-101000</v>
      </c>
      <c r="E74" s="5">
        <f t="shared" si="158"/>
        <v>-2.5550215026562073</v>
      </c>
      <c r="F74" s="20" t="s">
        <v>30</v>
      </c>
      <c r="G74" s="24" t="s">
        <v>30</v>
      </c>
    </row>
    <row r="75" spans="1:7" x14ac:dyDescent="0.25">
      <c r="A75" s="1"/>
      <c r="B75" s="6" t="s">
        <v>7</v>
      </c>
      <c r="C75" s="3">
        <v>3988000</v>
      </c>
      <c r="D75" s="4">
        <f t="shared" si="157"/>
        <v>136000</v>
      </c>
      <c r="E75" s="5">
        <f t="shared" si="158"/>
        <v>3.530633437175501</v>
      </c>
      <c r="F75" s="4">
        <f t="shared" ref="F75:F84" si="159">C75-C71</f>
        <v>239000</v>
      </c>
      <c r="G75" s="11">
        <f t="shared" ref="G75:G84" si="160">((C75/C71)-1)*100</f>
        <v>6.3750333422246008</v>
      </c>
    </row>
    <row r="76" spans="1:7" x14ac:dyDescent="0.25">
      <c r="A76" s="1"/>
      <c r="B76" s="6" t="s">
        <v>8</v>
      </c>
      <c r="C76" s="3">
        <v>4020000</v>
      </c>
      <c r="D76" s="4">
        <f t="shared" si="157"/>
        <v>32000</v>
      </c>
      <c r="E76" s="5">
        <f t="shared" si="158"/>
        <v>0.80240722166500245</v>
      </c>
      <c r="F76" s="4">
        <f t="shared" si="159"/>
        <v>193000</v>
      </c>
      <c r="G76" s="11">
        <f t="shared" si="160"/>
        <v>5.0431147112620867</v>
      </c>
    </row>
    <row r="77" spans="1:7" x14ac:dyDescent="0.25">
      <c r="A77" s="1"/>
      <c r="B77" s="6" t="s">
        <v>9</v>
      </c>
      <c r="C77" s="3">
        <v>3745000</v>
      </c>
      <c r="D77" s="4">
        <f t="shared" si="157"/>
        <v>-275000</v>
      </c>
      <c r="E77" s="5">
        <f t="shared" si="158"/>
        <v>-6.8407960199004965</v>
      </c>
      <c r="F77" s="4">
        <f t="shared" si="159"/>
        <v>-208000</v>
      </c>
      <c r="G77" s="11">
        <f t="shared" si="160"/>
        <v>-5.2618264609157634</v>
      </c>
    </row>
    <row r="78" spans="1:7" x14ac:dyDescent="0.25">
      <c r="A78" s="1" t="s">
        <v>25</v>
      </c>
      <c r="B78" s="6" t="s">
        <v>11</v>
      </c>
      <c r="C78" s="3">
        <v>3813000</v>
      </c>
      <c r="D78" s="4">
        <f t="shared" si="157"/>
        <v>68000</v>
      </c>
      <c r="E78" s="5">
        <f t="shared" si="158"/>
        <v>1.8157543391188247</v>
      </c>
      <c r="F78" s="4">
        <f t="shared" si="159"/>
        <v>-39000</v>
      </c>
      <c r="G78" s="11">
        <f t="shared" si="160"/>
        <v>-1.0124610591900285</v>
      </c>
    </row>
    <row r="79" spans="1:7" x14ac:dyDescent="0.25">
      <c r="A79" s="1"/>
      <c r="B79" s="6" t="s">
        <v>7</v>
      </c>
      <c r="C79" s="3">
        <v>2211000</v>
      </c>
      <c r="D79" s="4">
        <f t="shared" si="157"/>
        <v>-1602000</v>
      </c>
      <c r="E79" s="5">
        <f t="shared" si="158"/>
        <v>-42.014162077104643</v>
      </c>
      <c r="F79" s="4">
        <f t="shared" si="159"/>
        <v>-1777000</v>
      </c>
      <c r="G79" s="11">
        <f t="shared" si="160"/>
        <v>-44.558676028084257</v>
      </c>
    </row>
    <row r="80" spans="1:7" x14ac:dyDescent="0.25">
      <c r="A80" s="1"/>
      <c r="B80" s="6" t="s">
        <v>8</v>
      </c>
      <c r="C80" s="3">
        <v>2916000</v>
      </c>
      <c r="D80" s="4">
        <f t="shared" si="157"/>
        <v>705000</v>
      </c>
      <c r="E80" s="5">
        <f t="shared" si="158"/>
        <v>31.886024423337854</v>
      </c>
      <c r="F80" s="4">
        <f t="shared" si="159"/>
        <v>-1104000</v>
      </c>
      <c r="G80" s="11">
        <f t="shared" si="160"/>
        <v>-27.462686567164173</v>
      </c>
    </row>
    <row r="81" spans="1:7" x14ac:dyDescent="0.25">
      <c r="A81" s="1"/>
      <c r="B81" s="6" t="s">
        <v>9</v>
      </c>
      <c r="C81" s="3">
        <v>4078000</v>
      </c>
      <c r="D81" s="4">
        <f t="shared" si="157"/>
        <v>1162000</v>
      </c>
      <c r="E81" s="5">
        <f t="shared" si="158"/>
        <v>39.849108367626897</v>
      </c>
      <c r="F81" s="4">
        <f t="shared" si="159"/>
        <v>333000</v>
      </c>
      <c r="G81" s="11">
        <f t="shared" si="160"/>
        <v>8.8918558077436529</v>
      </c>
    </row>
    <row r="82" spans="1:7" x14ac:dyDescent="0.25">
      <c r="A82" s="1" t="s">
        <v>26</v>
      </c>
      <c r="B82" s="6" t="s">
        <v>11</v>
      </c>
      <c r="C82" s="3">
        <v>3988000</v>
      </c>
      <c r="D82" s="4">
        <f t="shared" si="157"/>
        <v>-90000</v>
      </c>
      <c r="E82" s="5">
        <f t="shared" si="158"/>
        <v>-2.2069641981363408</v>
      </c>
      <c r="F82" s="4">
        <f t="shared" si="159"/>
        <v>175000</v>
      </c>
      <c r="G82" s="11">
        <f t="shared" si="160"/>
        <v>4.5895620246525048</v>
      </c>
    </row>
    <row r="83" spans="1:7" x14ac:dyDescent="0.25">
      <c r="A83" s="1"/>
      <c r="B83" s="6" t="s">
        <v>7</v>
      </c>
      <c r="C83" s="3">
        <v>4364000</v>
      </c>
      <c r="D83" s="4">
        <f t="shared" si="157"/>
        <v>376000</v>
      </c>
      <c r="E83" s="5">
        <f t="shared" si="158"/>
        <v>9.4282848545636853</v>
      </c>
      <c r="F83" s="4">
        <f t="shared" si="159"/>
        <v>2153000</v>
      </c>
      <c r="G83" s="11">
        <f t="shared" si="160"/>
        <v>97.376752600633182</v>
      </c>
    </row>
    <row r="84" spans="1:7" x14ac:dyDescent="0.25">
      <c r="A84" s="1"/>
      <c r="B84" s="6" t="s">
        <v>8</v>
      </c>
      <c r="C84" s="3">
        <v>4270000</v>
      </c>
      <c r="D84" s="4">
        <f t="shared" si="157"/>
        <v>-94000</v>
      </c>
      <c r="E84" s="5">
        <f t="shared" si="158"/>
        <v>-2.1539871677360267</v>
      </c>
      <c r="F84" s="4">
        <f t="shared" si="159"/>
        <v>1354000</v>
      </c>
      <c r="G84" s="11">
        <f t="shared" si="160"/>
        <v>46.433470507544584</v>
      </c>
    </row>
    <row r="85" spans="1:7" x14ac:dyDescent="0.25">
      <c r="A85" s="1"/>
      <c r="B85" s="6" t="s">
        <v>29</v>
      </c>
      <c r="C85" s="3">
        <v>4798000</v>
      </c>
      <c r="D85" s="4">
        <f t="shared" ref="D85" si="161">C85-C84</f>
        <v>528000</v>
      </c>
      <c r="E85" s="5">
        <f t="shared" ref="E85" si="162">((C85/C84)-1)*100</f>
        <v>12.365339578454337</v>
      </c>
      <c r="F85" s="4">
        <f t="shared" ref="F85" si="163">C85-C81</f>
        <v>720000</v>
      </c>
      <c r="G85" s="11">
        <f t="shared" ref="G85" si="164">((C85/C81)-1)*100</f>
        <v>17.655713585090727</v>
      </c>
    </row>
    <row r="86" spans="1:7" x14ac:dyDescent="0.25">
      <c r="A86" s="1" t="s">
        <v>35</v>
      </c>
      <c r="B86" s="6" t="s">
        <v>11</v>
      </c>
      <c r="C86" s="3">
        <v>4249000</v>
      </c>
      <c r="D86" s="4">
        <f t="shared" ref="D86" si="165">C86-C85</f>
        <v>-549000</v>
      </c>
      <c r="E86" s="5">
        <f t="shared" ref="E86" si="166">((C86/C85)-1)*100</f>
        <v>-11.442267611504796</v>
      </c>
      <c r="F86" s="4">
        <f t="shared" ref="F86" si="167">C86-C82</f>
        <v>261000</v>
      </c>
      <c r="G86" s="11">
        <f t="shared" ref="G86" si="168">((C86/C82)-1)*100</f>
        <v>6.5446339017051214</v>
      </c>
    </row>
    <row r="87" spans="1:7" ht="15.75" thickBot="1" x14ac:dyDescent="0.3">
      <c r="A87" s="7"/>
      <c r="B87" s="8"/>
      <c r="C87" s="7"/>
      <c r="D87" s="9"/>
      <c r="E87" s="12"/>
      <c r="F87" s="9"/>
      <c r="G87" s="13"/>
    </row>
  </sheetData>
  <mergeCells count="20">
    <mergeCell ref="A47:A48"/>
    <mergeCell ref="B47:B48"/>
    <mergeCell ref="C47:C48"/>
    <mergeCell ref="D48:E48"/>
    <mergeCell ref="F48:G48"/>
    <mergeCell ref="A3:A4"/>
    <mergeCell ref="B3:B4"/>
    <mergeCell ref="C3:C4"/>
    <mergeCell ref="D4:E4"/>
    <mergeCell ref="F4:G4"/>
    <mergeCell ref="A25:A26"/>
    <mergeCell ref="B25:B26"/>
    <mergeCell ref="C25:C26"/>
    <mergeCell ref="D26:E26"/>
    <mergeCell ref="F26:G26"/>
    <mergeCell ref="A69:A70"/>
    <mergeCell ref="B69:B70"/>
    <mergeCell ref="C69:C70"/>
    <mergeCell ref="D70:E70"/>
    <mergeCell ref="F70:G7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7"/>
  <sheetViews>
    <sheetView zoomScale="90" zoomScaleNormal="90" workbookViewId="0">
      <selection activeCell="C85" sqref="C85:C86"/>
    </sheetView>
  </sheetViews>
  <sheetFormatPr defaultRowHeight="15" x14ac:dyDescent="0.25"/>
  <cols>
    <col min="3" max="3" width="14.28515625" customWidth="1"/>
    <col min="4" max="4" width="11.28515625" bestFit="1" customWidth="1"/>
    <col min="6" max="6" width="11.28515625" bestFit="1" customWidth="1"/>
  </cols>
  <sheetData>
    <row r="1" spans="1:7" x14ac:dyDescent="0.25">
      <c r="A1" t="s">
        <v>19</v>
      </c>
    </row>
    <row r="2" spans="1:7" ht="15.75" thickBot="1" x14ac:dyDescent="0.3"/>
    <row r="3" spans="1:7" ht="34.5" thickBot="1" x14ac:dyDescent="0.3">
      <c r="A3" s="34" t="s">
        <v>0</v>
      </c>
      <c r="B3" s="36" t="s">
        <v>1</v>
      </c>
      <c r="C3" s="38" t="s">
        <v>2</v>
      </c>
      <c r="D3" s="17" t="s">
        <v>3</v>
      </c>
      <c r="E3" s="18" t="s">
        <v>4</v>
      </c>
      <c r="F3" s="18" t="s">
        <v>3</v>
      </c>
      <c r="G3" s="19" t="s">
        <v>4</v>
      </c>
    </row>
    <row r="4" spans="1:7" ht="15.75" thickBot="1" x14ac:dyDescent="0.3">
      <c r="A4" s="35"/>
      <c r="B4" s="37"/>
      <c r="C4" s="39"/>
      <c r="D4" s="40" t="s">
        <v>5</v>
      </c>
      <c r="E4" s="41"/>
      <c r="F4" s="42" t="s">
        <v>6</v>
      </c>
      <c r="G4" s="43"/>
    </row>
    <row r="5" spans="1:7" x14ac:dyDescent="0.25">
      <c r="A5" s="1" t="s">
        <v>10</v>
      </c>
      <c r="B5" s="2" t="s">
        <v>7</v>
      </c>
      <c r="C5" s="3">
        <f t="shared" ref="C5:C20" si="0">C27+C49+C71</f>
        <v>7931000</v>
      </c>
      <c r="D5" s="21" t="s">
        <v>30</v>
      </c>
      <c r="E5" s="22" t="s">
        <v>30</v>
      </c>
      <c r="F5" s="21" t="s">
        <v>30</v>
      </c>
      <c r="G5" s="23" t="s">
        <v>30</v>
      </c>
    </row>
    <row r="6" spans="1:7" x14ac:dyDescent="0.25">
      <c r="A6" s="1"/>
      <c r="B6" s="2" t="s">
        <v>8</v>
      </c>
      <c r="C6" s="3">
        <f t="shared" si="0"/>
        <v>8143000</v>
      </c>
      <c r="D6" s="4">
        <f t="shared" ref="D6:D7" si="1">C6-C5</f>
        <v>212000</v>
      </c>
      <c r="E6" s="5">
        <f t="shared" ref="E6:E7" si="2">((C6/C5)-1)*100</f>
        <v>2.6730551002395631</v>
      </c>
      <c r="F6" s="21" t="s">
        <v>30</v>
      </c>
      <c r="G6" s="23" t="s">
        <v>30</v>
      </c>
    </row>
    <row r="7" spans="1:7" x14ac:dyDescent="0.25">
      <c r="A7" s="1"/>
      <c r="B7" s="6" t="s">
        <v>9</v>
      </c>
      <c r="C7" s="3">
        <f t="shared" si="0"/>
        <v>9731000</v>
      </c>
      <c r="D7" s="4">
        <f t="shared" si="1"/>
        <v>1588000</v>
      </c>
      <c r="E7" s="5">
        <f t="shared" si="2"/>
        <v>19.501412255925345</v>
      </c>
      <c r="F7" s="21" t="s">
        <v>30</v>
      </c>
      <c r="G7" s="23" t="s">
        <v>30</v>
      </c>
    </row>
    <row r="8" spans="1:7" x14ac:dyDescent="0.25">
      <c r="A8" s="1" t="s">
        <v>15</v>
      </c>
      <c r="B8" s="6" t="s">
        <v>11</v>
      </c>
      <c r="C8" s="3">
        <f t="shared" si="0"/>
        <v>8115000</v>
      </c>
      <c r="D8" s="4">
        <f t="shared" ref="D8" si="3">C8-C7</f>
        <v>-1616000</v>
      </c>
      <c r="E8" s="5">
        <f t="shared" ref="E8" si="4">((C8/C7)-1)*100</f>
        <v>-16.606720789230302</v>
      </c>
      <c r="F8" s="21" t="s">
        <v>30</v>
      </c>
      <c r="G8" s="23" t="s">
        <v>30</v>
      </c>
    </row>
    <row r="9" spans="1:7" x14ac:dyDescent="0.25">
      <c r="A9" s="1"/>
      <c r="B9" s="6" t="s">
        <v>7</v>
      </c>
      <c r="C9" s="3">
        <f t="shared" si="0"/>
        <v>8073000</v>
      </c>
      <c r="D9" s="4">
        <f t="shared" ref="D9" si="5">C9-C8</f>
        <v>-42000</v>
      </c>
      <c r="E9" s="5">
        <f t="shared" ref="E9" si="6">((C9/C8)-1)*100</f>
        <v>-0.51756007393715109</v>
      </c>
      <c r="F9" s="4">
        <f t="shared" ref="F9" si="7">C9-C5</f>
        <v>142000</v>
      </c>
      <c r="G9" s="11">
        <f t="shared" ref="G9" si="8">((C9/C5)-1)*100</f>
        <v>1.7904425671416035</v>
      </c>
    </row>
    <row r="10" spans="1:7" x14ac:dyDescent="0.25">
      <c r="A10" s="1"/>
      <c r="B10" s="6" t="s">
        <v>8</v>
      </c>
      <c r="C10" s="3">
        <f t="shared" si="0"/>
        <v>8228000</v>
      </c>
      <c r="D10" s="4">
        <f t="shared" ref="D10" si="9">C10-C9</f>
        <v>155000</v>
      </c>
      <c r="E10" s="5">
        <f t="shared" ref="E10" si="10">((C10/C9)-1)*100</f>
        <v>1.9199801808497563</v>
      </c>
      <c r="F10" s="4">
        <f t="shared" ref="F10" si="11">C10-C6</f>
        <v>85000</v>
      </c>
      <c r="G10" s="11">
        <f t="shared" ref="G10" si="12">((C10/C6)-1)*100</f>
        <v>1.0438413361169019</v>
      </c>
    </row>
    <row r="11" spans="1:7" x14ac:dyDescent="0.25">
      <c r="A11" s="1"/>
      <c r="B11" s="6" t="s">
        <v>9</v>
      </c>
      <c r="C11" s="3">
        <f t="shared" si="0"/>
        <v>9770000</v>
      </c>
      <c r="D11" s="4">
        <f t="shared" ref="D11" si="13">C11-C10</f>
        <v>1542000</v>
      </c>
      <c r="E11" s="5">
        <f t="shared" ref="E11" si="14">((C11/C10)-1)*100</f>
        <v>18.740884783665535</v>
      </c>
      <c r="F11" s="4">
        <f t="shared" ref="F11" si="15">C11-C7</f>
        <v>39000</v>
      </c>
      <c r="G11" s="11">
        <f t="shared" ref="G11" si="16">((C11/C7)-1)*100</f>
        <v>0.40078100914602288</v>
      </c>
    </row>
    <row r="12" spans="1:7" x14ac:dyDescent="0.25">
      <c r="A12" s="1" t="s">
        <v>25</v>
      </c>
      <c r="B12" s="6" t="s">
        <v>11</v>
      </c>
      <c r="C12" s="3">
        <f t="shared" si="0"/>
        <v>8240000</v>
      </c>
      <c r="D12" s="4">
        <f t="shared" ref="D12" si="17">C12-C11</f>
        <v>-1530000</v>
      </c>
      <c r="E12" s="5">
        <f t="shared" ref="E12" si="18">((C12/C11)-1)*100</f>
        <v>-15.660184237461616</v>
      </c>
      <c r="F12" s="4">
        <f t="shared" ref="F12" si="19">C12-C8</f>
        <v>125000</v>
      </c>
      <c r="G12" s="11">
        <f t="shared" ref="G12" si="20">((C12/C8)-1)*100</f>
        <v>1.5403573629081846</v>
      </c>
    </row>
    <row r="13" spans="1:7" x14ac:dyDescent="0.25">
      <c r="A13" s="1"/>
      <c r="B13" s="6" t="s">
        <v>7</v>
      </c>
      <c r="C13" s="3">
        <f t="shared" si="0"/>
        <v>8018000</v>
      </c>
      <c r="D13" s="4">
        <f t="shared" ref="D13" si="21">C13-C12</f>
        <v>-222000</v>
      </c>
      <c r="E13" s="5">
        <f t="shared" ref="E13" si="22">((C13/C12)-1)*100</f>
        <v>-2.6941747572815533</v>
      </c>
      <c r="F13" s="4">
        <f t="shared" ref="F13" si="23">C13-C9</f>
        <v>-55000</v>
      </c>
      <c r="G13" s="11">
        <f t="shared" ref="G13" si="24">((C13/C9)-1)*100</f>
        <v>-0.68128328997894005</v>
      </c>
    </row>
    <row r="14" spans="1:7" x14ac:dyDescent="0.25">
      <c r="A14" s="1"/>
      <c r="B14" s="6" t="s">
        <v>8</v>
      </c>
      <c r="C14" s="3">
        <f t="shared" si="0"/>
        <v>8405000</v>
      </c>
      <c r="D14" s="4">
        <f t="shared" ref="D14" si="25">C14-C13</f>
        <v>387000</v>
      </c>
      <c r="E14" s="5">
        <f t="shared" ref="E14" si="26">((C14/C13)-1)*100</f>
        <v>4.8266400598653059</v>
      </c>
      <c r="F14" s="4">
        <f t="shared" ref="F14" si="27">C14-C10</f>
        <v>177000</v>
      </c>
      <c r="G14" s="11">
        <f t="shared" ref="G14" si="28">((C14/C10)-1)*100</f>
        <v>2.151191054934376</v>
      </c>
    </row>
    <row r="15" spans="1:7" x14ac:dyDescent="0.25">
      <c r="A15" s="1"/>
      <c r="B15" s="6" t="s">
        <v>9</v>
      </c>
      <c r="C15" s="3">
        <f t="shared" si="0"/>
        <v>9687000</v>
      </c>
      <c r="D15" s="4">
        <f t="shared" ref="D15" si="29">C15-C14</f>
        <v>1282000</v>
      </c>
      <c r="E15" s="5">
        <f t="shared" ref="E15" si="30">((C15/C14)-1)*100</f>
        <v>15.252825698988692</v>
      </c>
      <c r="F15" s="4">
        <f t="shared" ref="F15" si="31">C15-C11</f>
        <v>-83000</v>
      </c>
      <c r="G15" s="11">
        <f t="shared" ref="G15" si="32">((C15/C11)-1)*100</f>
        <v>-0.84953940634595604</v>
      </c>
    </row>
    <row r="16" spans="1:7" x14ac:dyDescent="0.25">
      <c r="A16" s="1" t="s">
        <v>26</v>
      </c>
      <c r="B16" s="6" t="s">
        <v>11</v>
      </c>
      <c r="C16" s="3">
        <f t="shared" si="0"/>
        <v>8542000</v>
      </c>
      <c r="D16" s="4">
        <f t="shared" ref="D16" si="33">C16-C15</f>
        <v>-1145000</v>
      </c>
      <c r="E16" s="5">
        <f t="shared" ref="E16" si="34">((C16/C15)-1)*100</f>
        <v>-11.81996490141427</v>
      </c>
      <c r="F16" s="4">
        <f t="shared" ref="F16" si="35">C16-C12</f>
        <v>302000</v>
      </c>
      <c r="G16" s="11">
        <f t="shared" ref="G16" si="36">((C16/C12)-1)*100</f>
        <v>3.6650485436893199</v>
      </c>
    </row>
    <row r="17" spans="1:7" x14ac:dyDescent="0.25">
      <c r="A17" s="1"/>
      <c r="B17" s="6" t="s">
        <v>7</v>
      </c>
      <c r="C17" s="3">
        <f t="shared" si="0"/>
        <v>8647000</v>
      </c>
      <c r="D17" s="4">
        <f t="shared" ref="D17" si="37">C17-C16</f>
        <v>105000</v>
      </c>
      <c r="E17" s="5">
        <f t="shared" ref="E17" si="38">((C17/C16)-1)*100</f>
        <v>1.2292203231093479</v>
      </c>
      <c r="F17" s="4">
        <f t="shared" ref="F17" si="39">C17-C13</f>
        <v>629000</v>
      </c>
      <c r="G17" s="11">
        <f t="shared" ref="G17" si="40">((C17/C13)-1)*100</f>
        <v>7.8448490895485223</v>
      </c>
    </row>
    <row r="18" spans="1:7" x14ac:dyDescent="0.25">
      <c r="A18" s="1"/>
      <c r="B18" s="6" t="s">
        <v>8</v>
      </c>
      <c r="C18" s="3">
        <f t="shared" si="0"/>
        <v>8240000</v>
      </c>
      <c r="D18" s="4">
        <f t="shared" ref="D18" si="41">C18-C17</f>
        <v>-407000</v>
      </c>
      <c r="E18" s="5">
        <f t="shared" ref="E18" si="42">((C18/C17)-1)*100</f>
        <v>-4.7068347403723791</v>
      </c>
      <c r="F18" s="4">
        <f t="shared" ref="F18" si="43">C18-C14</f>
        <v>-165000</v>
      </c>
      <c r="G18" s="11">
        <f t="shared" ref="G18" si="44">((C18/C14)-1)*100</f>
        <v>-1.9631171921475343</v>
      </c>
    </row>
    <row r="19" spans="1:7" x14ac:dyDescent="0.25">
      <c r="A19" s="1"/>
      <c r="B19" s="6" t="s">
        <v>29</v>
      </c>
      <c r="C19" s="3">
        <f t="shared" si="0"/>
        <v>9630000</v>
      </c>
      <c r="D19" s="4">
        <f t="shared" ref="D19" si="45">C19-C18</f>
        <v>1390000</v>
      </c>
      <c r="E19" s="5">
        <f t="shared" ref="E19" si="46">((C19/C18)-1)*100</f>
        <v>16.868932038834949</v>
      </c>
      <c r="F19" s="4">
        <f t="shared" ref="F19" si="47">C19-C15</f>
        <v>-57000</v>
      </c>
      <c r="G19" s="11">
        <f t="shared" ref="G19" si="48">((C19/C15)-1)*100</f>
        <v>-0.5884174667079578</v>
      </c>
    </row>
    <row r="20" spans="1:7" x14ac:dyDescent="0.25">
      <c r="A20" s="1" t="s">
        <v>35</v>
      </c>
      <c r="B20" s="6" t="s">
        <v>11</v>
      </c>
      <c r="C20" s="3">
        <f t="shared" si="0"/>
        <v>8281000</v>
      </c>
      <c r="D20" s="4">
        <f t="shared" ref="D20" si="49">C20-C19</f>
        <v>-1349000</v>
      </c>
      <c r="E20" s="5">
        <f t="shared" ref="E20" si="50">((C20/C19)-1)*100</f>
        <v>-14.00830737279335</v>
      </c>
      <c r="F20" s="4">
        <f t="shared" ref="F20" si="51">C20-C16</f>
        <v>-261000</v>
      </c>
      <c r="G20" s="11">
        <f t="shared" ref="G20" si="52">((C20/C16)-1)*100</f>
        <v>-3.0554905174432268</v>
      </c>
    </row>
    <row r="21" spans="1:7" ht="15.75" thickBot="1" x14ac:dyDescent="0.3">
      <c r="A21" s="7"/>
      <c r="B21" s="8"/>
      <c r="C21" s="7"/>
      <c r="D21" s="9"/>
      <c r="E21" s="12"/>
      <c r="F21" s="9"/>
      <c r="G21" s="13"/>
    </row>
    <row r="24" spans="1:7" ht="15.75" thickBot="1" x14ac:dyDescent="0.3"/>
    <row r="25" spans="1:7" ht="45.75" thickBot="1" x14ac:dyDescent="0.3">
      <c r="A25" s="34" t="s">
        <v>0</v>
      </c>
      <c r="B25" s="36" t="s">
        <v>1</v>
      </c>
      <c r="C25" s="38" t="s">
        <v>12</v>
      </c>
      <c r="D25" s="17" t="s">
        <v>13</v>
      </c>
      <c r="E25" s="18" t="s">
        <v>14</v>
      </c>
      <c r="F25" s="18" t="s">
        <v>13</v>
      </c>
      <c r="G25" s="19" t="s">
        <v>14</v>
      </c>
    </row>
    <row r="26" spans="1:7" ht="15.75" thickBot="1" x14ac:dyDescent="0.3">
      <c r="A26" s="35"/>
      <c r="B26" s="37"/>
      <c r="C26" s="39"/>
      <c r="D26" s="40" t="s">
        <v>5</v>
      </c>
      <c r="E26" s="41"/>
      <c r="F26" s="42" t="s">
        <v>6</v>
      </c>
      <c r="G26" s="43"/>
    </row>
    <row r="27" spans="1:7" x14ac:dyDescent="0.25">
      <c r="A27" s="1" t="s">
        <v>10</v>
      </c>
      <c r="B27" s="2" t="s">
        <v>7</v>
      </c>
      <c r="C27" s="3">
        <v>7323000</v>
      </c>
      <c r="D27" s="21" t="s">
        <v>30</v>
      </c>
      <c r="E27" s="22" t="s">
        <v>30</v>
      </c>
      <c r="F27" s="21" t="s">
        <v>30</v>
      </c>
      <c r="G27" s="23" t="s">
        <v>30</v>
      </c>
    </row>
    <row r="28" spans="1:7" x14ac:dyDescent="0.25">
      <c r="A28" s="1"/>
      <c r="B28" s="2" t="s">
        <v>8</v>
      </c>
      <c r="C28" s="3">
        <v>7597000</v>
      </c>
      <c r="D28" s="4">
        <f t="shared" ref="D28:D29" si="53">C28-C27</f>
        <v>274000</v>
      </c>
      <c r="E28" s="5">
        <f t="shared" ref="E28:E29" si="54">((C28/C27)-1)*100</f>
        <v>3.7416359415540112</v>
      </c>
      <c r="F28" s="21" t="s">
        <v>30</v>
      </c>
      <c r="G28" s="23" t="s">
        <v>30</v>
      </c>
    </row>
    <row r="29" spans="1:7" x14ac:dyDescent="0.25">
      <c r="A29" s="1"/>
      <c r="B29" s="6" t="s">
        <v>9</v>
      </c>
      <c r="C29" s="3">
        <v>7738000</v>
      </c>
      <c r="D29" s="4">
        <f t="shared" si="53"/>
        <v>141000</v>
      </c>
      <c r="E29" s="5">
        <f t="shared" si="54"/>
        <v>1.8559957878109712</v>
      </c>
      <c r="F29" s="21" t="s">
        <v>30</v>
      </c>
      <c r="G29" s="23" t="s">
        <v>30</v>
      </c>
    </row>
    <row r="30" spans="1:7" x14ac:dyDescent="0.25">
      <c r="A30" s="1" t="s">
        <v>15</v>
      </c>
      <c r="B30" s="6" t="s">
        <v>11</v>
      </c>
      <c r="C30" s="3">
        <v>7528000</v>
      </c>
      <c r="D30" s="4">
        <f t="shared" ref="D30" si="55">C30-C29</f>
        <v>-210000</v>
      </c>
      <c r="E30" s="5">
        <f t="shared" ref="E30" si="56">((C30/C29)-1)*100</f>
        <v>-2.7138795554406792</v>
      </c>
      <c r="F30" s="21" t="s">
        <v>30</v>
      </c>
      <c r="G30" s="23" t="s">
        <v>30</v>
      </c>
    </row>
    <row r="31" spans="1:7" x14ac:dyDescent="0.25">
      <c r="A31" s="1"/>
      <c r="B31" s="6" t="s">
        <v>7</v>
      </c>
      <c r="C31" s="3">
        <v>7426000</v>
      </c>
      <c r="D31" s="4">
        <f t="shared" ref="D31" si="57">C31-C30</f>
        <v>-102000</v>
      </c>
      <c r="E31" s="5">
        <f t="shared" ref="E31" si="58">((C31/C30)-1)*100</f>
        <v>-1.3549415515409113</v>
      </c>
      <c r="F31" s="4">
        <f t="shared" ref="F31" si="59">C31-C27</f>
        <v>103000</v>
      </c>
      <c r="G31" s="11">
        <f t="shared" ref="G31" si="60">((C31/C27)-1)*100</f>
        <v>1.4065273794892752</v>
      </c>
    </row>
    <row r="32" spans="1:7" x14ac:dyDescent="0.25">
      <c r="A32" s="1"/>
      <c r="B32" s="6" t="s">
        <v>8</v>
      </c>
      <c r="C32" s="3">
        <v>7721000</v>
      </c>
      <c r="D32" s="4">
        <f t="shared" ref="D32" si="61">C32-C31</f>
        <v>295000</v>
      </c>
      <c r="E32" s="5">
        <f t="shared" ref="E32" si="62">((C32/C31)-1)*100</f>
        <v>3.9725289523296459</v>
      </c>
      <c r="F32" s="4">
        <f t="shared" ref="F32" si="63">C32-C28</f>
        <v>124000</v>
      </c>
      <c r="G32" s="11">
        <f t="shared" ref="G32" si="64">((C32/C28)-1)*100</f>
        <v>1.6322232460181718</v>
      </c>
    </row>
    <row r="33" spans="1:7" x14ac:dyDescent="0.25">
      <c r="A33" s="1"/>
      <c r="B33" s="6" t="s">
        <v>9</v>
      </c>
      <c r="C33" s="3">
        <v>7877000</v>
      </c>
      <c r="D33" s="4">
        <f t="shared" ref="D33" si="65">C33-C32</f>
        <v>156000</v>
      </c>
      <c r="E33" s="5">
        <f t="shared" ref="E33" si="66">((C33/C32)-1)*100</f>
        <v>2.0204636705090095</v>
      </c>
      <c r="F33" s="4">
        <f t="shared" ref="F33" si="67">C33-C29</f>
        <v>139000</v>
      </c>
      <c r="G33" s="11">
        <f t="shared" ref="G33" si="68">((C33/C29)-1)*100</f>
        <v>1.796329800982166</v>
      </c>
    </row>
    <row r="34" spans="1:7" x14ac:dyDescent="0.25">
      <c r="A34" s="1" t="s">
        <v>25</v>
      </c>
      <c r="B34" s="6" t="s">
        <v>11</v>
      </c>
      <c r="C34" s="3">
        <v>7660000</v>
      </c>
      <c r="D34" s="4">
        <f t="shared" ref="D34" si="69">C34-C33</f>
        <v>-217000</v>
      </c>
      <c r="E34" s="5">
        <f t="shared" ref="E34" si="70">((C34/C33)-1)*100</f>
        <v>-2.7548559096102543</v>
      </c>
      <c r="F34" s="4">
        <f t="shared" ref="F34" si="71">C34-C30</f>
        <v>132000</v>
      </c>
      <c r="G34" s="11">
        <f t="shared" ref="G34" si="72">((C34/C30)-1)*100</f>
        <v>1.7534537725823585</v>
      </c>
    </row>
    <row r="35" spans="1:7" x14ac:dyDescent="0.25">
      <c r="A35" s="1"/>
      <c r="B35" s="6" t="s">
        <v>7</v>
      </c>
      <c r="C35" s="3">
        <v>7492000</v>
      </c>
      <c r="D35" s="4">
        <f t="shared" ref="D35" si="73">C35-C34</f>
        <v>-168000</v>
      </c>
      <c r="E35" s="5">
        <f t="shared" ref="E35" si="74">((C35/C34)-1)*100</f>
        <v>-2.193211488250657</v>
      </c>
      <c r="F35" s="4">
        <f t="shared" ref="F35" si="75">C35-C31</f>
        <v>66000</v>
      </c>
      <c r="G35" s="11">
        <f t="shared" ref="G35" si="76">((C35/C31)-1)*100</f>
        <v>0.88876918933475935</v>
      </c>
    </row>
    <row r="36" spans="1:7" x14ac:dyDescent="0.25">
      <c r="A36" s="1"/>
      <c r="B36" s="6" t="s">
        <v>8</v>
      </c>
      <c r="C36" s="3">
        <v>7931000</v>
      </c>
      <c r="D36" s="4">
        <f t="shared" ref="D36" si="77">C36-C35</f>
        <v>439000</v>
      </c>
      <c r="E36" s="5">
        <f t="shared" ref="E36" si="78">((C36/C35)-1)*100</f>
        <v>5.8595835557928355</v>
      </c>
      <c r="F36" s="4">
        <f t="shared" ref="F36" si="79">C36-C32</f>
        <v>210000</v>
      </c>
      <c r="G36" s="11">
        <f t="shared" ref="G36" si="80">((C36/C32)-1)*100</f>
        <v>2.7198549410698103</v>
      </c>
    </row>
    <row r="37" spans="1:7" x14ac:dyDescent="0.25">
      <c r="A37" s="1"/>
      <c r="B37" s="6" t="s">
        <v>9</v>
      </c>
      <c r="C37" s="3">
        <v>7974000</v>
      </c>
      <c r="D37" s="4">
        <f t="shared" ref="D37" si="81">C37-C36</f>
        <v>43000</v>
      </c>
      <c r="E37" s="5">
        <f t="shared" ref="E37" si="82">((C37/C36)-1)*100</f>
        <v>0.54217627033161797</v>
      </c>
      <c r="F37" s="4">
        <f t="shared" ref="F37" si="83">C37-C33</f>
        <v>97000</v>
      </c>
      <c r="G37" s="11">
        <f t="shared" ref="G37" si="84">((C37/C33)-1)*100</f>
        <v>1.2314332867843003</v>
      </c>
    </row>
    <row r="38" spans="1:7" x14ac:dyDescent="0.25">
      <c r="A38" s="1" t="s">
        <v>26</v>
      </c>
      <c r="B38" s="6" t="s">
        <v>11</v>
      </c>
      <c r="C38" s="3">
        <v>7864000</v>
      </c>
      <c r="D38" s="4">
        <f t="shared" ref="D38" si="85">C38-C37</f>
        <v>-110000</v>
      </c>
      <c r="E38" s="5">
        <f t="shared" ref="E38" si="86">((C38/C37)-1)*100</f>
        <v>-1.3794833207925739</v>
      </c>
      <c r="F38" s="4">
        <f t="shared" ref="F38" si="87">C38-C34</f>
        <v>204000</v>
      </c>
      <c r="G38" s="11">
        <f t="shared" ref="G38" si="88">((C38/C34)-1)*100</f>
        <v>2.6631853785900717</v>
      </c>
    </row>
    <row r="39" spans="1:7" x14ac:dyDescent="0.25">
      <c r="A39" s="1"/>
      <c r="B39" s="6" t="s">
        <v>7</v>
      </c>
      <c r="C39" s="3">
        <v>7889000</v>
      </c>
      <c r="D39" s="4">
        <f t="shared" ref="D39" si="89">C39-C38</f>
        <v>25000</v>
      </c>
      <c r="E39" s="5">
        <f t="shared" ref="E39" si="90">((C39/C38)-1)*100</f>
        <v>0.31790437436418628</v>
      </c>
      <c r="F39" s="4">
        <f t="shared" ref="F39" si="91">C39-C35</f>
        <v>397000</v>
      </c>
      <c r="G39" s="11">
        <f t="shared" ref="G39" si="92">((C39/C35)-1)*100</f>
        <v>5.2989855846236056</v>
      </c>
    </row>
    <row r="40" spans="1:7" x14ac:dyDescent="0.25">
      <c r="A40" s="1"/>
      <c r="B40" s="6" t="s">
        <v>8</v>
      </c>
      <c r="C40" s="3">
        <v>7856000</v>
      </c>
      <c r="D40" s="4">
        <f t="shared" ref="D40" si="93">C40-C39</f>
        <v>-33000</v>
      </c>
      <c r="E40" s="5">
        <f t="shared" ref="E40" si="94">((C40/C39)-1)*100</f>
        <v>-0.41830396754974908</v>
      </c>
      <c r="F40" s="4">
        <f t="shared" ref="F40" si="95">C40-C36</f>
        <v>-75000</v>
      </c>
      <c r="G40" s="11">
        <f t="shared" ref="G40" si="96">((C40/C36)-1)*100</f>
        <v>-0.94565628546211533</v>
      </c>
    </row>
    <row r="41" spans="1:7" x14ac:dyDescent="0.25">
      <c r="A41" s="1"/>
      <c r="B41" s="6" t="s">
        <v>29</v>
      </c>
      <c r="C41" s="3">
        <v>8019000</v>
      </c>
      <c r="D41" s="4">
        <f t="shared" ref="D41" si="97">C41-C40</f>
        <v>163000</v>
      </c>
      <c r="E41" s="5">
        <f t="shared" ref="E41" si="98">((C41/C40)-1)*100</f>
        <v>2.0748472505091708</v>
      </c>
      <c r="F41" s="4">
        <f t="shared" ref="F41" si="99">C41-C37</f>
        <v>45000</v>
      </c>
      <c r="G41" s="11">
        <f t="shared" ref="G41" si="100">((C41/C37)-1)*100</f>
        <v>0.56433408577878375</v>
      </c>
    </row>
    <row r="42" spans="1:7" x14ac:dyDescent="0.25">
      <c r="A42" s="1" t="s">
        <v>35</v>
      </c>
      <c r="B42" s="6" t="s">
        <v>11</v>
      </c>
      <c r="C42" s="3">
        <v>7896000</v>
      </c>
      <c r="D42" s="4">
        <f t="shared" ref="D42" si="101">C42-C41</f>
        <v>-123000</v>
      </c>
      <c r="E42" s="5">
        <f t="shared" ref="E42" si="102">((C42/C41)-1)*100</f>
        <v>-1.5338570894126491</v>
      </c>
      <c r="F42" s="4">
        <f t="shared" ref="F42" si="103">C42-C38</f>
        <v>32000</v>
      </c>
      <c r="G42" s="11">
        <f t="shared" ref="G42" si="104">((C42/C38)-1)*100</f>
        <v>0.40691759918616288</v>
      </c>
    </row>
    <row r="43" spans="1:7" ht="15.75" thickBot="1" x14ac:dyDescent="0.3">
      <c r="A43" s="7"/>
      <c r="B43" s="8"/>
      <c r="C43" s="7"/>
      <c r="D43" s="9"/>
      <c r="E43" s="12"/>
      <c r="F43" s="9"/>
      <c r="G43" s="13"/>
    </row>
    <row r="46" spans="1:7" ht="15.75" thickBot="1" x14ac:dyDescent="0.3"/>
    <row r="47" spans="1:7" ht="34.5" thickBot="1" x14ac:dyDescent="0.3">
      <c r="A47" s="34" t="s">
        <v>0</v>
      </c>
      <c r="B47" s="36" t="s">
        <v>1</v>
      </c>
      <c r="C47" s="38" t="s">
        <v>27</v>
      </c>
      <c r="D47" s="17" t="str">
        <f>Gross_Earnings!D47</f>
        <v>Change in bonus payments</v>
      </c>
      <c r="E47" s="25" t="str">
        <f>Gross_Earnings!E47</f>
        <v>% change in bonus payments</v>
      </c>
      <c r="F47" s="25" t="str">
        <f>Gross_Earnings!F47</f>
        <v>Change in bonus payments</v>
      </c>
      <c r="G47" s="25" t="str">
        <f>Gross_Earnings!G47</f>
        <v>% change in bonus payments</v>
      </c>
    </row>
    <row r="48" spans="1:7" ht="15.75" thickBot="1" x14ac:dyDescent="0.3">
      <c r="A48" s="35"/>
      <c r="B48" s="37"/>
      <c r="C48" s="39"/>
      <c r="D48" s="40" t="s">
        <v>5</v>
      </c>
      <c r="E48" s="41"/>
      <c r="F48" s="42" t="s">
        <v>6</v>
      </c>
      <c r="G48" s="43"/>
    </row>
    <row r="49" spans="1:7" x14ac:dyDescent="0.25">
      <c r="A49" s="1" t="s">
        <v>10</v>
      </c>
      <c r="B49" s="2" t="s">
        <v>7</v>
      </c>
      <c r="C49" s="3">
        <v>37000</v>
      </c>
      <c r="D49" s="21" t="s">
        <v>30</v>
      </c>
      <c r="E49" s="22" t="s">
        <v>30</v>
      </c>
      <c r="F49" s="21" t="s">
        <v>30</v>
      </c>
      <c r="G49" s="23" t="s">
        <v>30</v>
      </c>
    </row>
    <row r="50" spans="1:7" x14ac:dyDescent="0.25">
      <c r="A50" s="1"/>
      <c r="B50" s="2" t="s">
        <v>8</v>
      </c>
      <c r="C50" s="3">
        <v>94000</v>
      </c>
      <c r="D50" s="4">
        <f t="shared" ref="D50:D51" si="105">C50-C49</f>
        <v>57000</v>
      </c>
      <c r="E50" s="5">
        <f t="shared" ref="E50:E51" si="106">((C50/C49)-1)*100</f>
        <v>154.05405405405403</v>
      </c>
      <c r="F50" s="21" t="s">
        <v>30</v>
      </c>
      <c r="G50" s="23" t="s">
        <v>30</v>
      </c>
    </row>
    <row r="51" spans="1:7" x14ac:dyDescent="0.25">
      <c r="A51" s="1"/>
      <c r="B51" s="6" t="s">
        <v>9</v>
      </c>
      <c r="C51" s="3">
        <v>1528000</v>
      </c>
      <c r="D51" s="4">
        <f t="shared" si="105"/>
        <v>1434000</v>
      </c>
      <c r="E51" s="5">
        <f t="shared" si="106"/>
        <v>1525.5319148936171</v>
      </c>
      <c r="F51" s="21" t="s">
        <v>30</v>
      </c>
      <c r="G51" s="23" t="s">
        <v>30</v>
      </c>
    </row>
    <row r="52" spans="1:7" x14ac:dyDescent="0.25">
      <c r="A52" s="1" t="s">
        <v>15</v>
      </c>
      <c r="B52" s="6" t="s">
        <v>11</v>
      </c>
      <c r="C52" s="3">
        <v>92000</v>
      </c>
      <c r="D52" s="4">
        <f t="shared" ref="D52" si="107">C52-C51</f>
        <v>-1436000</v>
      </c>
      <c r="E52" s="5">
        <f t="shared" ref="E52" si="108">((C52/C51)-1)*100</f>
        <v>-93.979057591623032</v>
      </c>
      <c r="F52" s="21" t="s">
        <v>30</v>
      </c>
      <c r="G52" s="23" t="s">
        <v>30</v>
      </c>
    </row>
    <row r="53" spans="1:7" x14ac:dyDescent="0.25">
      <c r="A53" s="1"/>
      <c r="B53" s="6" t="s">
        <v>7</v>
      </c>
      <c r="C53" s="3">
        <v>111000</v>
      </c>
      <c r="D53" s="4">
        <f t="shared" ref="D53" si="109">C53-C52</f>
        <v>19000</v>
      </c>
      <c r="E53" s="5">
        <f t="shared" ref="E53" si="110">((C53/C52)-1)*100</f>
        <v>20.65217391304348</v>
      </c>
      <c r="F53" s="4">
        <f t="shared" ref="F53" si="111">C53-C49</f>
        <v>74000</v>
      </c>
      <c r="G53" s="11">
        <f t="shared" ref="G53" si="112">((C53/C49)-1)*100</f>
        <v>200</v>
      </c>
    </row>
    <row r="54" spans="1:7" x14ac:dyDescent="0.25">
      <c r="A54" s="1"/>
      <c r="B54" s="6" t="s">
        <v>8</v>
      </c>
      <c r="C54" s="3">
        <v>41000</v>
      </c>
      <c r="D54" s="4">
        <f t="shared" ref="D54" si="113">C54-C53</f>
        <v>-70000</v>
      </c>
      <c r="E54" s="5">
        <f t="shared" ref="E54" si="114">((C54/C53)-1)*100</f>
        <v>-63.063063063063062</v>
      </c>
      <c r="F54" s="4">
        <f t="shared" ref="F54" si="115">C54-C50</f>
        <v>-53000</v>
      </c>
      <c r="G54" s="11">
        <f t="shared" ref="G54" si="116">((C54/C50)-1)*100</f>
        <v>-56.38297872340425</v>
      </c>
    </row>
    <row r="55" spans="1:7" x14ac:dyDescent="0.25">
      <c r="A55" s="1"/>
      <c r="B55" s="6" t="s">
        <v>9</v>
      </c>
      <c r="C55" s="3">
        <v>1422000</v>
      </c>
      <c r="D55" s="4">
        <f t="shared" ref="D55" si="117">C55-C54</f>
        <v>1381000</v>
      </c>
      <c r="E55" s="5">
        <f t="shared" ref="E55" si="118">((C55/C54)-1)*100</f>
        <v>3368.292682926829</v>
      </c>
      <c r="F55" s="4">
        <f t="shared" ref="F55" si="119">C55-C51</f>
        <v>-106000</v>
      </c>
      <c r="G55" s="11">
        <f t="shared" ref="G55" si="120">((C55/C51)-1)*100</f>
        <v>-6.9371727748691043</v>
      </c>
    </row>
    <row r="56" spans="1:7" x14ac:dyDescent="0.25">
      <c r="A56" s="1" t="s">
        <v>25</v>
      </c>
      <c r="B56" s="6" t="s">
        <v>11</v>
      </c>
      <c r="C56" s="3">
        <v>95000</v>
      </c>
      <c r="D56" s="4">
        <f t="shared" ref="D56" si="121">C56-C55</f>
        <v>-1327000</v>
      </c>
      <c r="E56" s="5">
        <f t="shared" ref="E56" si="122">((C56/C55)-1)*100</f>
        <v>-93.319268635724328</v>
      </c>
      <c r="F56" s="4">
        <f t="shared" ref="F56" si="123">C56-C52</f>
        <v>3000</v>
      </c>
      <c r="G56" s="11">
        <f t="shared" ref="G56" si="124">((C56/C52)-1)*100</f>
        <v>3.2608695652173836</v>
      </c>
    </row>
    <row r="57" spans="1:7" x14ac:dyDescent="0.25">
      <c r="A57" s="1"/>
      <c r="B57" s="6" t="s">
        <v>7</v>
      </c>
      <c r="C57" s="3">
        <v>57000</v>
      </c>
      <c r="D57" s="4">
        <f t="shared" ref="D57" si="125">C57-C56</f>
        <v>-38000</v>
      </c>
      <c r="E57" s="5">
        <f t="shared" ref="E57" si="126">((C57/C56)-1)*100</f>
        <v>-40</v>
      </c>
      <c r="F57" s="4">
        <f t="shared" ref="F57" si="127">C57-C53</f>
        <v>-54000</v>
      </c>
      <c r="G57" s="11">
        <f t="shared" ref="G57" si="128">((C57/C53)-1)*100</f>
        <v>-48.648648648648653</v>
      </c>
    </row>
    <row r="58" spans="1:7" x14ac:dyDescent="0.25">
      <c r="A58" s="1"/>
      <c r="B58" s="6" t="s">
        <v>8</v>
      </c>
      <c r="C58" s="3">
        <v>44000</v>
      </c>
      <c r="D58" s="4">
        <f t="shared" ref="D58" si="129">C58-C57</f>
        <v>-13000</v>
      </c>
      <c r="E58" s="5">
        <f t="shared" ref="E58" si="130">((C58/C57)-1)*100</f>
        <v>-22.807017543859654</v>
      </c>
      <c r="F58" s="4">
        <f t="shared" ref="F58" si="131">C58-C54</f>
        <v>3000</v>
      </c>
      <c r="G58" s="11">
        <f t="shared" ref="G58" si="132">((C58/C54)-1)*100</f>
        <v>7.3170731707317138</v>
      </c>
    </row>
    <row r="59" spans="1:7" x14ac:dyDescent="0.25">
      <c r="A59" s="1"/>
      <c r="B59" s="6" t="s">
        <v>9</v>
      </c>
      <c r="C59" s="3">
        <v>1272000</v>
      </c>
      <c r="D59" s="4">
        <f t="shared" ref="D59" si="133">C59-C58</f>
        <v>1228000</v>
      </c>
      <c r="E59" s="5">
        <f t="shared" ref="E59" si="134">((C59/C58)-1)*100</f>
        <v>2790.909090909091</v>
      </c>
      <c r="F59" s="4">
        <f t="shared" ref="F59" si="135">C59-C55</f>
        <v>-150000</v>
      </c>
      <c r="G59" s="11">
        <f t="shared" ref="G59" si="136">((C59/C55)-1)*100</f>
        <v>-10.54852320675106</v>
      </c>
    </row>
    <row r="60" spans="1:7" x14ac:dyDescent="0.25">
      <c r="A60" s="1" t="s">
        <v>26</v>
      </c>
      <c r="B60" s="6" t="s">
        <v>11</v>
      </c>
      <c r="C60" s="3">
        <v>197000</v>
      </c>
      <c r="D60" s="4">
        <f t="shared" ref="D60" si="137">C60-C59</f>
        <v>-1075000</v>
      </c>
      <c r="E60" s="5">
        <f t="shared" ref="E60" si="138">((C60/C59)-1)*100</f>
        <v>-84.512578616352201</v>
      </c>
      <c r="F60" s="4">
        <f t="shared" ref="F60" si="139">C60-C56</f>
        <v>102000</v>
      </c>
      <c r="G60" s="11">
        <f t="shared" ref="G60" si="140">((C60/C56)-1)*100</f>
        <v>107.36842105263156</v>
      </c>
    </row>
    <row r="61" spans="1:7" x14ac:dyDescent="0.25">
      <c r="A61" s="1"/>
      <c r="B61" s="6" t="s">
        <v>7</v>
      </c>
      <c r="C61" s="3">
        <v>152000</v>
      </c>
      <c r="D61" s="4">
        <f t="shared" ref="D61" si="141">C61-C60</f>
        <v>-45000</v>
      </c>
      <c r="E61" s="5">
        <f t="shared" ref="E61" si="142">((C61/C60)-1)*100</f>
        <v>-22.842639593908633</v>
      </c>
      <c r="F61" s="4">
        <f t="shared" ref="F61" si="143">C61-C57</f>
        <v>95000</v>
      </c>
      <c r="G61" s="11">
        <f t="shared" ref="G61" si="144">((C61/C57)-1)*100</f>
        <v>166.66666666666666</v>
      </c>
    </row>
    <row r="62" spans="1:7" x14ac:dyDescent="0.25">
      <c r="A62" s="1"/>
      <c r="B62" s="6" t="s">
        <v>8</v>
      </c>
      <c r="C62" s="3">
        <v>79000</v>
      </c>
      <c r="D62" s="4">
        <f t="shared" ref="D62" si="145">C62-C61</f>
        <v>-73000</v>
      </c>
      <c r="E62" s="5">
        <f t="shared" ref="E62" si="146">((C62/C61)-1)*100</f>
        <v>-48.026315789473685</v>
      </c>
      <c r="F62" s="4">
        <f t="shared" ref="F62" si="147">C62-C58</f>
        <v>35000</v>
      </c>
      <c r="G62" s="11">
        <f t="shared" ref="G62" si="148">((C62/C58)-1)*100</f>
        <v>79.545454545454547</v>
      </c>
    </row>
    <row r="63" spans="1:7" x14ac:dyDescent="0.25">
      <c r="A63" s="1"/>
      <c r="B63" s="6" t="s">
        <v>29</v>
      </c>
      <c r="C63" s="3">
        <v>1436000</v>
      </c>
      <c r="D63" s="4">
        <f t="shared" ref="D63" si="149">C63-C62</f>
        <v>1357000</v>
      </c>
      <c r="E63" s="5">
        <f t="shared" ref="E63" si="150">((C63/C62)-1)*100</f>
        <v>1717.7215189873418</v>
      </c>
      <c r="F63" s="4">
        <f t="shared" ref="F63" si="151">C63-C59</f>
        <v>164000</v>
      </c>
      <c r="G63" s="11">
        <f t="shared" ref="G63" si="152">((C63/C59)-1)*100</f>
        <v>12.893081761006297</v>
      </c>
    </row>
    <row r="64" spans="1:7" x14ac:dyDescent="0.25">
      <c r="A64" s="1" t="s">
        <v>35</v>
      </c>
      <c r="B64" s="6" t="s">
        <v>11</v>
      </c>
      <c r="C64" s="3">
        <v>225000</v>
      </c>
      <c r="D64" s="4">
        <f t="shared" ref="D64" si="153">C64-C63</f>
        <v>-1211000</v>
      </c>
      <c r="E64" s="5">
        <f t="shared" ref="E64" si="154">((C64/C63)-1)*100</f>
        <v>-84.331476323119787</v>
      </c>
      <c r="F64" s="4">
        <f t="shared" ref="F64" si="155">C64-C60</f>
        <v>28000</v>
      </c>
      <c r="G64" s="11">
        <f t="shared" ref="G64" si="156">((C64/C60)-1)*100</f>
        <v>14.213197969543145</v>
      </c>
    </row>
    <row r="65" spans="1:7" ht="15.75" thickBot="1" x14ac:dyDescent="0.3">
      <c r="A65" s="7"/>
      <c r="B65" s="8"/>
      <c r="C65" s="7"/>
      <c r="D65" s="9"/>
      <c r="E65" s="12"/>
      <c r="F65" s="9"/>
      <c r="G65" s="13"/>
    </row>
    <row r="68" spans="1:7" ht="15.75" thickBot="1" x14ac:dyDescent="0.3"/>
    <row r="69" spans="1:7" ht="45.75" thickBot="1" x14ac:dyDescent="0.3">
      <c r="A69" s="34" t="s">
        <v>0</v>
      </c>
      <c r="B69" s="36" t="s">
        <v>1</v>
      </c>
      <c r="C69" s="46" t="s">
        <v>28</v>
      </c>
      <c r="D69" s="15" t="str">
        <f>Gross_Earnings!D69</f>
        <v>Change in overtime payments</v>
      </c>
      <c r="E69" s="26" t="str">
        <f>Gross_Earnings!E69</f>
        <v>% change in overtime payments</v>
      </c>
      <c r="F69" s="26" t="str">
        <f>Gross_Earnings!F69</f>
        <v>Change in overtime payments</v>
      </c>
      <c r="G69" s="26" t="str">
        <f>Gross_Earnings!G69</f>
        <v>% change in overtime payments</v>
      </c>
    </row>
    <row r="70" spans="1:7" ht="15.75" thickBot="1" x14ac:dyDescent="0.3">
      <c r="A70" s="35"/>
      <c r="B70" s="37"/>
      <c r="C70" s="47"/>
      <c r="D70" s="48" t="s">
        <v>5</v>
      </c>
      <c r="E70" s="49"/>
      <c r="F70" s="50" t="s">
        <v>6</v>
      </c>
      <c r="G70" s="51"/>
    </row>
    <row r="71" spans="1:7" x14ac:dyDescent="0.25">
      <c r="A71" s="1" t="s">
        <v>10</v>
      </c>
      <c r="B71" s="2" t="s">
        <v>7</v>
      </c>
      <c r="C71" s="3">
        <v>571000</v>
      </c>
      <c r="D71" s="21" t="s">
        <v>30</v>
      </c>
      <c r="E71" s="22" t="s">
        <v>30</v>
      </c>
      <c r="F71" s="21" t="s">
        <v>30</v>
      </c>
      <c r="G71" s="23" t="s">
        <v>30</v>
      </c>
    </row>
    <row r="72" spans="1:7" x14ac:dyDescent="0.25">
      <c r="A72" s="1"/>
      <c r="B72" s="2" t="s">
        <v>8</v>
      </c>
      <c r="C72" s="3">
        <v>452000</v>
      </c>
      <c r="D72" s="4">
        <f t="shared" ref="D72:D84" si="157">C72-C71</f>
        <v>-119000</v>
      </c>
      <c r="E72" s="5">
        <f t="shared" ref="E72:E84" si="158">((C72/C71)-1)*100</f>
        <v>-20.840630472854638</v>
      </c>
      <c r="F72" s="21" t="s">
        <v>30</v>
      </c>
      <c r="G72" s="23" t="s">
        <v>30</v>
      </c>
    </row>
    <row r="73" spans="1:7" x14ac:dyDescent="0.25">
      <c r="A73" s="1"/>
      <c r="B73" s="6" t="s">
        <v>9</v>
      </c>
      <c r="C73" s="3">
        <v>465000</v>
      </c>
      <c r="D73" s="4">
        <f t="shared" si="157"/>
        <v>13000</v>
      </c>
      <c r="E73" s="5">
        <f t="shared" si="158"/>
        <v>2.8761061946902755</v>
      </c>
      <c r="F73" s="21" t="s">
        <v>30</v>
      </c>
      <c r="G73" s="23" t="s">
        <v>30</v>
      </c>
    </row>
    <row r="74" spans="1:7" x14ac:dyDescent="0.25">
      <c r="A74" s="1" t="s">
        <v>15</v>
      </c>
      <c r="B74" s="6" t="s">
        <v>11</v>
      </c>
      <c r="C74" s="3">
        <v>495000</v>
      </c>
      <c r="D74" s="4">
        <f t="shared" si="157"/>
        <v>30000</v>
      </c>
      <c r="E74" s="5">
        <f t="shared" si="158"/>
        <v>6.4516129032258007</v>
      </c>
      <c r="F74" s="21" t="s">
        <v>30</v>
      </c>
      <c r="G74" s="23" t="s">
        <v>30</v>
      </c>
    </row>
    <row r="75" spans="1:7" x14ac:dyDescent="0.25">
      <c r="A75" s="1"/>
      <c r="B75" s="6" t="s">
        <v>7</v>
      </c>
      <c r="C75" s="3">
        <v>536000</v>
      </c>
      <c r="D75" s="4">
        <f t="shared" si="157"/>
        <v>41000</v>
      </c>
      <c r="E75" s="5">
        <f t="shared" si="158"/>
        <v>8.2828282828282909</v>
      </c>
      <c r="F75" s="4">
        <f t="shared" ref="F75:F84" si="159">C75-C71</f>
        <v>-35000</v>
      </c>
      <c r="G75" s="11">
        <f t="shared" ref="G75:G84" si="160">((C75/C71)-1)*100</f>
        <v>-6.1295971978984287</v>
      </c>
    </row>
    <row r="76" spans="1:7" x14ac:dyDescent="0.25">
      <c r="A76" s="1"/>
      <c r="B76" s="6" t="s">
        <v>8</v>
      </c>
      <c r="C76" s="3">
        <v>466000</v>
      </c>
      <c r="D76" s="4">
        <f t="shared" si="157"/>
        <v>-70000</v>
      </c>
      <c r="E76" s="5">
        <f t="shared" si="158"/>
        <v>-13.059701492537313</v>
      </c>
      <c r="F76" s="4">
        <f t="shared" si="159"/>
        <v>14000</v>
      </c>
      <c r="G76" s="11">
        <f t="shared" si="160"/>
        <v>3.0973451327433565</v>
      </c>
    </row>
    <row r="77" spans="1:7" x14ac:dyDescent="0.25">
      <c r="A77" s="1"/>
      <c r="B77" s="6" t="s">
        <v>9</v>
      </c>
      <c r="C77" s="3">
        <v>471000</v>
      </c>
      <c r="D77" s="4">
        <f t="shared" si="157"/>
        <v>5000</v>
      </c>
      <c r="E77" s="5">
        <f t="shared" si="158"/>
        <v>1.0729613733905685</v>
      </c>
      <c r="F77" s="4">
        <f t="shared" si="159"/>
        <v>6000</v>
      </c>
      <c r="G77" s="11">
        <f t="shared" si="160"/>
        <v>1.2903225806451646</v>
      </c>
    </row>
    <row r="78" spans="1:7" x14ac:dyDescent="0.25">
      <c r="A78" s="1" t="s">
        <v>25</v>
      </c>
      <c r="B78" s="6" t="s">
        <v>11</v>
      </c>
      <c r="C78" s="3">
        <v>485000</v>
      </c>
      <c r="D78" s="4">
        <f t="shared" si="157"/>
        <v>14000</v>
      </c>
      <c r="E78" s="5">
        <f t="shared" si="158"/>
        <v>2.9723991507430991</v>
      </c>
      <c r="F78" s="4">
        <f t="shared" si="159"/>
        <v>-10000</v>
      </c>
      <c r="G78" s="11">
        <f t="shared" si="160"/>
        <v>-2.0202020202020221</v>
      </c>
    </row>
    <row r="79" spans="1:7" x14ac:dyDescent="0.25">
      <c r="A79" s="1"/>
      <c r="B79" s="6" t="s">
        <v>7</v>
      </c>
      <c r="C79" s="3">
        <v>469000</v>
      </c>
      <c r="D79" s="4">
        <f t="shared" si="157"/>
        <v>-16000</v>
      </c>
      <c r="E79" s="5">
        <f t="shared" si="158"/>
        <v>-3.2989690721649478</v>
      </c>
      <c r="F79" s="4">
        <f t="shared" si="159"/>
        <v>-67000</v>
      </c>
      <c r="G79" s="11">
        <f t="shared" si="160"/>
        <v>-12.5</v>
      </c>
    </row>
    <row r="80" spans="1:7" x14ac:dyDescent="0.25">
      <c r="A80" s="1"/>
      <c r="B80" s="6" t="s">
        <v>8</v>
      </c>
      <c r="C80" s="3">
        <v>430000</v>
      </c>
      <c r="D80" s="4">
        <f t="shared" si="157"/>
        <v>-39000</v>
      </c>
      <c r="E80" s="5">
        <f t="shared" si="158"/>
        <v>-8.3155650319829419</v>
      </c>
      <c r="F80" s="4">
        <f t="shared" si="159"/>
        <v>-36000</v>
      </c>
      <c r="G80" s="11">
        <f t="shared" si="160"/>
        <v>-7.7253218884120178</v>
      </c>
    </row>
    <row r="81" spans="1:7" x14ac:dyDescent="0.25">
      <c r="A81" s="1"/>
      <c r="B81" s="6" t="s">
        <v>9</v>
      </c>
      <c r="C81" s="3">
        <v>441000</v>
      </c>
      <c r="D81" s="4">
        <f t="shared" si="157"/>
        <v>11000</v>
      </c>
      <c r="E81" s="5">
        <f t="shared" si="158"/>
        <v>2.5581395348837299</v>
      </c>
      <c r="F81" s="4">
        <f t="shared" si="159"/>
        <v>-30000</v>
      </c>
      <c r="G81" s="11">
        <f t="shared" si="160"/>
        <v>-6.3694267515923553</v>
      </c>
    </row>
    <row r="82" spans="1:7" x14ac:dyDescent="0.25">
      <c r="A82" s="1" t="s">
        <v>26</v>
      </c>
      <c r="B82" s="6" t="s">
        <v>11</v>
      </c>
      <c r="C82" s="3">
        <v>481000</v>
      </c>
      <c r="D82" s="4">
        <f t="shared" si="157"/>
        <v>40000</v>
      </c>
      <c r="E82" s="5">
        <f t="shared" si="158"/>
        <v>9.0702947845805006</v>
      </c>
      <c r="F82" s="4">
        <f t="shared" si="159"/>
        <v>-4000</v>
      </c>
      <c r="G82" s="11">
        <f t="shared" si="160"/>
        <v>-0.82474226804123418</v>
      </c>
    </row>
    <row r="83" spans="1:7" x14ac:dyDescent="0.25">
      <c r="A83" s="1"/>
      <c r="B83" s="6" t="s">
        <v>7</v>
      </c>
      <c r="C83" s="3">
        <v>606000</v>
      </c>
      <c r="D83" s="4">
        <f t="shared" si="157"/>
        <v>125000</v>
      </c>
      <c r="E83" s="5">
        <f t="shared" si="158"/>
        <v>25.987525987525984</v>
      </c>
      <c r="F83" s="4">
        <f t="shared" si="159"/>
        <v>137000</v>
      </c>
      <c r="G83" s="11">
        <f t="shared" si="160"/>
        <v>29.211087420042638</v>
      </c>
    </row>
    <row r="84" spans="1:7" x14ac:dyDescent="0.25">
      <c r="A84" s="1"/>
      <c r="B84" s="6" t="s">
        <v>8</v>
      </c>
      <c r="C84" s="3">
        <v>305000</v>
      </c>
      <c r="D84" s="4">
        <f t="shared" si="157"/>
        <v>-301000</v>
      </c>
      <c r="E84" s="5">
        <f t="shared" si="158"/>
        <v>-49.669966996699664</v>
      </c>
      <c r="F84" s="4">
        <f t="shared" si="159"/>
        <v>-125000</v>
      </c>
      <c r="G84" s="11">
        <f t="shared" si="160"/>
        <v>-29.06976744186046</v>
      </c>
    </row>
    <row r="85" spans="1:7" x14ac:dyDescent="0.25">
      <c r="A85" s="1"/>
      <c r="B85" s="6" t="s">
        <v>29</v>
      </c>
      <c r="C85" s="3">
        <v>175000</v>
      </c>
      <c r="D85" s="4">
        <f t="shared" ref="D85" si="161">C85-C84</f>
        <v>-130000</v>
      </c>
      <c r="E85" s="5">
        <f t="shared" ref="E85" si="162">((C85/C84)-1)*100</f>
        <v>-42.622950819672134</v>
      </c>
      <c r="F85" s="4">
        <f t="shared" ref="F85" si="163">C85-C81</f>
        <v>-266000</v>
      </c>
      <c r="G85" s="11">
        <f t="shared" ref="G85" si="164">((C85/C81)-1)*100</f>
        <v>-60.317460317460323</v>
      </c>
    </row>
    <row r="86" spans="1:7" x14ac:dyDescent="0.25">
      <c r="A86" s="1" t="s">
        <v>35</v>
      </c>
      <c r="B86" s="6" t="s">
        <v>11</v>
      </c>
      <c r="C86" s="3">
        <v>160000</v>
      </c>
      <c r="D86" s="4">
        <f t="shared" ref="D86" si="165">C86-C85</f>
        <v>-15000</v>
      </c>
      <c r="E86" s="5">
        <f t="shared" ref="E86" si="166">((C86/C85)-1)*100</f>
        <v>-8.5714285714285747</v>
      </c>
      <c r="F86" s="4">
        <f t="shared" ref="F86" si="167">C86-C82</f>
        <v>-321000</v>
      </c>
      <c r="G86" s="11">
        <f t="shared" ref="G86" si="168">((C86/C82)-1)*100</f>
        <v>-66.735966735966741</v>
      </c>
    </row>
    <row r="87" spans="1:7" ht="15.75" thickBot="1" x14ac:dyDescent="0.3">
      <c r="A87" s="7"/>
      <c r="B87" s="8"/>
      <c r="C87" s="7"/>
      <c r="D87" s="9"/>
      <c r="E87" s="12"/>
      <c r="F87" s="9"/>
      <c r="G87" s="13"/>
    </row>
  </sheetData>
  <mergeCells count="20">
    <mergeCell ref="A47:A48"/>
    <mergeCell ref="B47:B48"/>
    <mergeCell ref="C47:C48"/>
    <mergeCell ref="D48:E48"/>
    <mergeCell ref="F48:G48"/>
    <mergeCell ref="A3:A4"/>
    <mergeCell ref="B3:B4"/>
    <mergeCell ref="C3:C4"/>
    <mergeCell ref="D4:E4"/>
    <mergeCell ref="F4:G4"/>
    <mergeCell ref="A25:A26"/>
    <mergeCell ref="B25:B26"/>
    <mergeCell ref="C25:C26"/>
    <mergeCell ref="D26:E26"/>
    <mergeCell ref="F26:G26"/>
    <mergeCell ref="A69:A70"/>
    <mergeCell ref="B69:B70"/>
    <mergeCell ref="C69:C70"/>
    <mergeCell ref="D70:E70"/>
    <mergeCell ref="F70:G7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7"/>
  <sheetViews>
    <sheetView zoomScale="90" zoomScaleNormal="90" workbookViewId="0">
      <selection activeCell="J23" sqref="J23"/>
    </sheetView>
  </sheetViews>
  <sheetFormatPr defaultRowHeight="15" x14ac:dyDescent="0.25"/>
  <cols>
    <col min="3" max="3" width="14.28515625" customWidth="1"/>
    <col min="4" max="4" width="11.28515625" bestFit="1" customWidth="1"/>
    <col min="6" max="6" width="11.28515625" bestFit="1" customWidth="1"/>
  </cols>
  <sheetData>
    <row r="1" spans="1:7" x14ac:dyDescent="0.25">
      <c r="A1" t="s">
        <v>20</v>
      </c>
    </row>
    <row r="2" spans="1:7" ht="15.75" thickBot="1" x14ac:dyDescent="0.3"/>
    <row r="3" spans="1:7" ht="34.5" thickBot="1" x14ac:dyDescent="0.3">
      <c r="A3" s="34" t="s">
        <v>0</v>
      </c>
      <c r="B3" s="36" t="s">
        <v>1</v>
      </c>
      <c r="C3" s="38" t="s">
        <v>2</v>
      </c>
      <c r="D3" s="17" t="s">
        <v>3</v>
      </c>
      <c r="E3" s="18" t="s">
        <v>4</v>
      </c>
      <c r="F3" s="18" t="s">
        <v>3</v>
      </c>
      <c r="G3" s="19" t="s">
        <v>4</v>
      </c>
    </row>
    <row r="4" spans="1:7" ht="15.75" thickBot="1" x14ac:dyDescent="0.3">
      <c r="A4" s="35"/>
      <c r="B4" s="37"/>
      <c r="C4" s="39"/>
      <c r="D4" s="40" t="s">
        <v>5</v>
      </c>
      <c r="E4" s="41"/>
      <c r="F4" s="42" t="s">
        <v>6</v>
      </c>
      <c r="G4" s="43"/>
    </row>
    <row r="5" spans="1:7" x14ac:dyDescent="0.25">
      <c r="A5" s="1" t="s">
        <v>10</v>
      </c>
      <c r="B5" s="2" t="s">
        <v>7</v>
      </c>
      <c r="C5" s="3">
        <f t="shared" ref="C5:C20" si="0">C27+C49+C71</f>
        <v>33534000</v>
      </c>
      <c r="D5" s="21" t="s">
        <v>30</v>
      </c>
      <c r="E5" s="22" t="s">
        <v>30</v>
      </c>
      <c r="F5" s="21" t="s">
        <v>30</v>
      </c>
      <c r="G5" s="23" t="s">
        <v>30</v>
      </c>
    </row>
    <row r="6" spans="1:7" x14ac:dyDescent="0.25">
      <c r="A6" s="1"/>
      <c r="B6" s="2" t="s">
        <v>8</v>
      </c>
      <c r="C6" s="3">
        <f t="shared" si="0"/>
        <v>33422000</v>
      </c>
      <c r="D6" s="4">
        <f t="shared" ref="D6:D7" si="1">C6-C5</f>
        <v>-112000</v>
      </c>
      <c r="E6" s="5">
        <f t="shared" ref="E6:E7" si="2">((C6/C5)-1)*100</f>
        <v>-0.33398938390887256</v>
      </c>
      <c r="F6" s="21" t="s">
        <v>30</v>
      </c>
      <c r="G6" s="23" t="s">
        <v>30</v>
      </c>
    </row>
    <row r="7" spans="1:7" x14ac:dyDescent="0.25">
      <c r="A7" s="1"/>
      <c r="B7" s="6" t="s">
        <v>9</v>
      </c>
      <c r="C7" s="3">
        <f t="shared" si="0"/>
        <v>38197000</v>
      </c>
      <c r="D7" s="4">
        <f t="shared" si="1"/>
        <v>4775000</v>
      </c>
      <c r="E7" s="5">
        <f t="shared" si="2"/>
        <v>14.286996589073064</v>
      </c>
      <c r="F7" s="21" t="s">
        <v>30</v>
      </c>
      <c r="G7" s="23" t="s">
        <v>30</v>
      </c>
    </row>
    <row r="8" spans="1:7" x14ac:dyDescent="0.25">
      <c r="A8" s="1" t="s">
        <v>15</v>
      </c>
      <c r="B8" s="6" t="s">
        <v>11</v>
      </c>
      <c r="C8" s="3">
        <f t="shared" si="0"/>
        <v>33419000</v>
      </c>
      <c r="D8" s="4">
        <f t="shared" ref="D8" si="3">C8-C7</f>
        <v>-4778000</v>
      </c>
      <c r="E8" s="5">
        <f t="shared" ref="E8" si="4">((C8/C7)-1)*100</f>
        <v>-12.508835772442861</v>
      </c>
      <c r="F8" s="21" t="s">
        <v>30</v>
      </c>
      <c r="G8" s="23" t="s">
        <v>30</v>
      </c>
    </row>
    <row r="9" spans="1:7" x14ac:dyDescent="0.25">
      <c r="A9" s="1"/>
      <c r="B9" s="6" t="s">
        <v>7</v>
      </c>
      <c r="C9" s="3">
        <f t="shared" si="0"/>
        <v>34393000</v>
      </c>
      <c r="D9" s="4">
        <f t="shared" ref="D9" si="5">C9-C8</f>
        <v>974000</v>
      </c>
      <c r="E9" s="5">
        <f t="shared" ref="E9" si="6">((C9/C8)-1)*100</f>
        <v>2.9145097100451878</v>
      </c>
      <c r="F9" s="4">
        <f t="shared" ref="F9" si="7">C9-C5</f>
        <v>859000</v>
      </c>
      <c r="G9" s="11">
        <f t="shared" ref="G9" si="8">((C9/C5)-1)*100</f>
        <v>2.5615792926581893</v>
      </c>
    </row>
    <row r="10" spans="1:7" x14ac:dyDescent="0.25">
      <c r="A10" s="1"/>
      <c r="B10" s="6" t="s">
        <v>8</v>
      </c>
      <c r="C10" s="3">
        <f t="shared" si="0"/>
        <v>34260000</v>
      </c>
      <c r="D10" s="4">
        <f t="shared" ref="D10" si="9">C10-C9</f>
        <v>-133000</v>
      </c>
      <c r="E10" s="5">
        <f t="shared" ref="E10" si="10">((C10/C9)-1)*100</f>
        <v>-0.38670659727270129</v>
      </c>
      <c r="F10" s="4">
        <f t="shared" ref="F10" si="11">C10-C6</f>
        <v>838000</v>
      </c>
      <c r="G10" s="11">
        <f t="shared" ref="G10" si="12">((C10/C6)-1)*100</f>
        <v>2.5073305008676883</v>
      </c>
    </row>
    <row r="11" spans="1:7" x14ac:dyDescent="0.25">
      <c r="A11" s="1"/>
      <c r="B11" s="6" t="s">
        <v>9</v>
      </c>
      <c r="C11" s="3">
        <f t="shared" si="0"/>
        <v>38443000</v>
      </c>
      <c r="D11" s="4">
        <f t="shared" ref="D11" si="13">C11-C10</f>
        <v>4183000</v>
      </c>
      <c r="E11" s="5">
        <f t="shared" ref="E11" si="14">((C11/C10)-1)*100</f>
        <v>12.209573847051946</v>
      </c>
      <c r="F11" s="4">
        <f t="shared" ref="F11" si="15">C11-C7</f>
        <v>246000</v>
      </c>
      <c r="G11" s="11">
        <f t="shared" ref="G11" si="16">((C11/C7)-1)*100</f>
        <v>0.64402963583527484</v>
      </c>
    </row>
    <row r="12" spans="1:7" x14ac:dyDescent="0.25">
      <c r="A12" s="1" t="s">
        <v>25</v>
      </c>
      <c r="B12" s="6" t="s">
        <v>11</v>
      </c>
      <c r="C12" s="3">
        <f t="shared" si="0"/>
        <v>34320000</v>
      </c>
      <c r="D12" s="4">
        <f t="shared" ref="D12" si="17">C12-C11</f>
        <v>-4123000</v>
      </c>
      <c r="E12" s="5">
        <f t="shared" ref="E12" si="18">((C12/C11)-1)*100</f>
        <v>-10.724969435267795</v>
      </c>
      <c r="F12" s="4">
        <f t="shared" ref="F12" si="19">C12-C8</f>
        <v>901000</v>
      </c>
      <c r="G12" s="11">
        <f t="shared" ref="G12" si="20">((C12/C8)-1)*100</f>
        <v>2.696071097279984</v>
      </c>
    </row>
    <row r="13" spans="1:7" x14ac:dyDescent="0.25">
      <c r="A13" s="1"/>
      <c r="B13" s="6" t="s">
        <v>7</v>
      </c>
      <c r="C13" s="3">
        <f t="shared" si="0"/>
        <v>24053000</v>
      </c>
      <c r="D13" s="4">
        <f t="shared" ref="D13" si="21">C13-C12</f>
        <v>-10267000</v>
      </c>
      <c r="E13" s="5">
        <f t="shared" ref="E13" si="22">((C13/C12)-1)*100</f>
        <v>-29.915501165501169</v>
      </c>
      <c r="F13" s="4">
        <f t="shared" ref="F13" si="23">C13-C9</f>
        <v>-10340000</v>
      </c>
      <c r="G13" s="11">
        <f t="shared" ref="G13" si="24">((C13/C9)-1)*100</f>
        <v>-30.064257261652084</v>
      </c>
    </row>
    <row r="14" spans="1:7" x14ac:dyDescent="0.25">
      <c r="A14" s="1"/>
      <c r="B14" s="6" t="s">
        <v>8</v>
      </c>
      <c r="C14" s="3">
        <f t="shared" si="0"/>
        <v>29808000</v>
      </c>
      <c r="D14" s="4">
        <f t="shared" ref="D14" si="25">C14-C13</f>
        <v>5755000</v>
      </c>
      <c r="E14" s="5">
        <f t="shared" ref="E14" si="26">((C14/C13)-1)*100</f>
        <v>23.926329356005493</v>
      </c>
      <c r="F14" s="4">
        <f t="shared" ref="F14" si="27">C14-C10</f>
        <v>-4452000</v>
      </c>
      <c r="G14" s="11">
        <f t="shared" ref="G14" si="28">((C14/C10)-1)*100</f>
        <v>-12.99474605954466</v>
      </c>
    </row>
    <row r="15" spans="1:7" x14ac:dyDescent="0.25">
      <c r="A15" s="1"/>
      <c r="B15" s="6" t="s">
        <v>9</v>
      </c>
      <c r="C15" s="3">
        <f t="shared" si="0"/>
        <v>33399000</v>
      </c>
      <c r="D15" s="4">
        <f t="shared" ref="D15" si="29">C15-C14</f>
        <v>3591000</v>
      </c>
      <c r="E15" s="5">
        <f t="shared" ref="E15" si="30">((C15/C14)-1)*100</f>
        <v>12.047101449275367</v>
      </c>
      <c r="F15" s="4">
        <f t="shared" ref="F15" si="31">C15-C11</f>
        <v>-5044000</v>
      </c>
      <c r="G15" s="11">
        <f t="shared" ref="G15" si="32">((C15/C11)-1)*100</f>
        <v>-13.12072418905913</v>
      </c>
    </row>
    <row r="16" spans="1:7" x14ac:dyDescent="0.25">
      <c r="A16" s="1" t="s">
        <v>26</v>
      </c>
      <c r="B16" s="6" t="s">
        <v>11</v>
      </c>
      <c r="C16" s="3">
        <f t="shared" si="0"/>
        <v>31192000</v>
      </c>
      <c r="D16" s="4">
        <f t="shared" ref="D16" si="33">C16-C15</f>
        <v>-2207000</v>
      </c>
      <c r="E16" s="5">
        <f t="shared" ref="E16" si="34">((C16/C15)-1)*100</f>
        <v>-6.6079822749184114</v>
      </c>
      <c r="F16" s="4">
        <f t="shared" ref="F16" si="35">C16-C12</f>
        <v>-3128000</v>
      </c>
      <c r="G16" s="11">
        <f t="shared" ref="G16" si="36">((C16/C12)-1)*100</f>
        <v>-9.1142191142191127</v>
      </c>
    </row>
    <row r="17" spans="1:7" x14ac:dyDescent="0.25">
      <c r="A17" s="1"/>
      <c r="B17" s="6" t="s">
        <v>7</v>
      </c>
      <c r="C17" s="3">
        <f t="shared" si="0"/>
        <v>32155000</v>
      </c>
      <c r="D17" s="4">
        <f t="shared" ref="D17" si="37">C17-C16</f>
        <v>963000</v>
      </c>
      <c r="E17" s="5">
        <f t="shared" ref="E17" si="38">((C17/C16)-1)*100</f>
        <v>3.0873300846370855</v>
      </c>
      <c r="F17" s="4">
        <f t="shared" ref="F17" si="39">C17-C13</f>
        <v>8102000</v>
      </c>
      <c r="G17" s="11">
        <f t="shared" ref="G17" si="40">((C17/C13)-1)*100</f>
        <v>33.683947948280888</v>
      </c>
    </row>
    <row r="18" spans="1:7" x14ac:dyDescent="0.25">
      <c r="A18" s="1"/>
      <c r="B18" s="6" t="s">
        <v>8</v>
      </c>
      <c r="C18" s="3">
        <f t="shared" si="0"/>
        <v>34209000</v>
      </c>
      <c r="D18" s="4">
        <f t="shared" ref="D18" si="41">C18-C17</f>
        <v>2054000</v>
      </c>
      <c r="E18" s="5">
        <f t="shared" ref="E18" si="42">((C18/C17)-1)*100</f>
        <v>6.3878090499144724</v>
      </c>
      <c r="F18" s="4">
        <f t="shared" ref="F18" si="43">C18-C14</f>
        <v>4401000</v>
      </c>
      <c r="G18" s="11">
        <f t="shared" ref="G18" si="44">((C18/C14)-1)*100</f>
        <v>14.764492753623193</v>
      </c>
    </row>
    <row r="19" spans="1:7" x14ac:dyDescent="0.25">
      <c r="A19" s="1"/>
      <c r="B19" s="6" t="s">
        <v>29</v>
      </c>
      <c r="C19" s="3">
        <f t="shared" si="0"/>
        <v>35395000</v>
      </c>
      <c r="D19" s="4">
        <f t="shared" ref="D19" si="45">C19-C18</f>
        <v>1186000</v>
      </c>
      <c r="E19" s="5">
        <f t="shared" ref="E19" si="46">((C19/C18)-1)*100</f>
        <v>3.4669239089128556</v>
      </c>
      <c r="F19" s="4">
        <f t="shared" ref="F19" si="47">C19-C15</f>
        <v>1996000</v>
      </c>
      <c r="G19" s="11">
        <f t="shared" ref="G19" si="48">((C19/C15)-1)*100</f>
        <v>5.9762268331387203</v>
      </c>
    </row>
    <row r="20" spans="1:7" x14ac:dyDescent="0.25">
      <c r="A20" s="1" t="s">
        <v>35</v>
      </c>
      <c r="B20" s="6" t="s">
        <v>11</v>
      </c>
      <c r="C20" s="3">
        <f t="shared" si="0"/>
        <v>32376000</v>
      </c>
      <c r="D20" s="4">
        <f t="shared" ref="D20" si="49">C20-C19</f>
        <v>-3019000</v>
      </c>
      <c r="E20" s="5">
        <f t="shared" ref="E20" si="50">((C20/C19)-1)*100</f>
        <v>-8.5294533126147769</v>
      </c>
      <c r="F20" s="4">
        <f t="shared" ref="F20" si="51">C20-C16</f>
        <v>1184000</v>
      </c>
      <c r="G20" s="11">
        <f t="shared" ref="G20" si="52">((C20/C16)-1)*100</f>
        <v>3.7958450884842287</v>
      </c>
    </row>
    <row r="21" spans="1:7" ht="15.75" thickBot="1" x14ac:dyDescent="0.3">
      <c r="A21" s="7"/>
      <c r="B21" s="8"/>
      <c r="C21" s="7"/>
      <c r="D21" s="9"/>
      <c r="E21" s="12"/>
      <c r="F21" s="9"/>
      <c r="G21" s="13"/>
    </row>
    <row r="24" spans="1:7" ht="15.75" thickBot="1" x14ac:dyDescent="0.3"/>
    <row r="25" spans="1:7" ht="45.75" thickBot="1" x14ac:dyDescent="0.3">
      <c r="A25" s="34" t="s">
        <v>0</v>
      </c>
      <c r="B25" s="36" t="s">
        <v>1</v>
      </c>
      <c r="C25" s="38" t="s">
        <v>12</v>
      </c>
      <c r="D25" s="17" t="s">
        <v>13</v>
      </c>
      <c r="E25" s="18" t="s">
        <v>14</v>
      </c>
      <c r="F25" s="18" t="s">
        <v>13</v>
      </c>
      <c r="G25" s="19" t="s">
        <v>14</v>
      </c>
    </row>
    <row r="26" spans="1:7" ht="15.75" thickBot="1" x14ac:dyDescent="0.3">
      <c r="A26" s="35"/>
      <c r="B26" s="37"/>
      <c r="C26" s="39"/>
      <c r="D26" s="40" t="s">
        <v>5</v>
      </c>
      <c r="E26" s="41"/>
      <c r="F26" s="42" t="s">
        <v>6</v>
      </c>
      <c r="G26" s="43"/>
    </row>
    <row r="27" spans="1:7" x14ac:dyDescent="0.25">
      <c r="A27" s="1" t="s">
        <v>10</v>
      </c>
      <c r="B27" s="2" t="s">
        <v>7</v>
      </c>
      <c r="C27" s="3">
        <v>31074000</v>
      </c>
      <c r="D27" s="21" t="s">
        <v>30</v>
      </c>
      <c r="E27" s="22" t="s">
        <v>30</v>
      </c>
      <c r="F27" s="21" t="s">
        <v>30</v>
      </c>
      <c r="G27" s="23" t="s">
        <v>30</v>
      </c>
    </row>
    <row r="28" spans="1:7" x14ac:dyDescent="0.25">
      <c r="A28" s="1"/>
      <c r="B28" s="2" t="s">
        <v>8</v>
      </c>
      <c r="C28" s="3">
        <v>31464000</v>
      </c>
      <c r="D28" s="4">
        <f t="shared" ref="D28:D29" si="53">C28-C27</f>
        <v>390000</v>
      </c>
      <c r="E28" s="5">
        <f t="shared" ref="E28:E29" si="54">((C28/C27)-1)*100</f>
        <v>1.2550685460513522</v>
      </c>
      <c r="F28" s="21" t="s">
        <v>30</v>
      </c>
      <c r="G28" s="23" t="s">
        <v>30</v>
      </c>
    </row>
    <row r="29" spans="1:7" x14ac:dyDescent="0.25">
      <c r="A29" s="1"/>
      <c r="B29" s="6" t="s">
        <v>9</v>
      </c>
      <c r="C29" s="3">
        <v>32252000</v>
      </c>
      <c r="D29" s="4">
        <f t="shared" si="53"/>
        <v>788000</v>
      </c>
      <c r="E29" s="5">
        <f t="shared" si="54"/>
        <v>2.5044495296211444</v>
      </c>
      <c r="F29" s="21" t="s">
        <v>30</v>
      </c>
      <c r="G29" s="23" t="s">
        <v>30</v>
      </c>
    </row>
    <row r="30" spans="1:7" x14ac:dyDescent="0.25">
      <c r="A30" s="1" t="s">
        <v>15</v>
      </c>
      <c r="B30" s="6" t="s">
        <v>11</v>
      </c>
      <c r="C30" s="3">
        <v>31185000</v>
      </c>
      <c r="D30" s="4">
        <f t="shared" ref="D30" si="55">C30-C29</f>
        <v>-1067000</v>
      </c>
      <c r="E30" s="5">
        <f t="shared" ref="E30" si="56">((C30/C29)-1)*100</f>
        <v>-3.308321964529326</v>
      </c>
      <c r="F30" s="21" t="s">
        <v>30</v>
      </c>
      <c r="G30" s="23" t="s">
        <v>30</v>
      </c>
    </row>
    <row r="31" spans="1:7" x14ac:dyDescent="0.25">
      <c r="A31" s="1"/>
      <c r="B31" s="6" t="s">
        <v>7</v>
      </c>
      <c r="C31" s="3">
        <v>32272000</v>
      </c>
      <c r="D31" s="4">
        <f t="shared" ref="D31" si="57">C31-C30</f>
        <v>1087000</v>
      </c>
      <c r="E31" s="5">
        <f t="shared" ref="E31" si="58">((C31/C30)-1)*100</f>
        <v>3.4856501523168104</v>
      </c>
      <c r="F31" s="4">
        <f t="shared" ref="F31" si="59">C31-C27</f>
        <v>1198000</v>
      </c>
      <c r="G31" s="11">
        <f t="shared" ref="G31" si="60">((C31/C27)-1)*100</f>
        <v>3.8553131235116167</v>
      </c>
    </row>
    <row r="32" spans="1:7" x14ac:dyDescent="0.25">
      <c r="A32" s="1"/>
      <c r="B32" s="6" t="s">
        <v>8</v>
      </c>
      <c r="C32" s="3">
        <v>32368000</v>
      </c>
      <c r="D32" s="4">
        <f t="shared" ref="D32" si="61">C32-C31</f>
        <v>96000</v>
      </c>
      <c r="E32" s="5">
        <f t="shared" ref="E32" si="62">((C32/C31)-1)*100</f>
        <v>0.29747149231531544</v>
      </c>
      <c r="F32" s="4">
        <f t="shared" ref="F32" si="63">C32-C28</f>
        <v>904000</v>
      </c>
      <c r="G32" s="11">
        <f t="shared" ref="G32" si="64">((C32/C28)-1)*100</f>
        <v>2.8731248410882371</v>
      </c>
    </row>
    <row r="33" spans="1:7" x14ac:dyDescent="0.25">
      <c r="A33" s="1"/>
      <c r="B33" s="6" t="s">
        <v>9</v>
      </c>
      <c r="C33" s="3">
        <v>33304000</v>
      </c>
      <c r="D33" s="4">
        <f t="shared" ref="D33" si="65">C33-C32</f>
        <v>936000</v>
      </c>
      <c r="E33" s="5">
        <f t="shared" ref="E33" si="66">((C33/C32)-1)*100</f>
        <v>2.8917449332674261</v>
      </c>
      <c r="F33" s="4">
        <f t="shared" ref="F33" si="67">C33-C29</f>
        <v>1052000</v>
      </c>
      <c r="G33" s="11">
        <f t="shared" ref="G33" si="68">((C33/C29)-1)*100</f>
        <v>3.2618132208855233</v>
      </c>
    </row>
    <row r="34" spans="1:7" x14ac:dyDescent="0.25">
      <c r="A34" s="1" t="s">
        <v>25</v>
      </c>
      <c r="B34" s="6" t="s">
        <v>11</v>
      </c>
      <c r="C34" s="3">
        <v>32400000</v>
      </c>
      <c r="D34" s="4">
        <f t="shared" ref="D34" si="69">C34-C33</f>
        <v>-904000</v>
      </c>
      <c r="E34" s="5">
        <f t="shared" ref="E34" si="70">((C34/C33)-1)*100</f>
        <v>-2.7143886620225821</v>
      </c>
      <c r="F34" s="4">
        <f t="shared" ref="F34" si="71">C34-C30</f>
        <v>1215000</v>
      </c>
      <c r="G34" s="11">
        <f t="shared" ref="G34" si="72">((C34/C30)-1)*100</f>
        <v>3.8961038961038863</v>
      </c>
    </row>
    <row r="35" spans="1:7" x14ac:dyDescent="0.25">
      <c r="A35" s="1"/>
      <c r="B35" s="6" t="s">
        <v>7</v>
      </c>
      <c r="C35" s="3">
        <v>22903000</v>
      </c>
      <c r="D35" s="4">
        <f t="shared" ref="D35" si="73">C35-C34</f>
        <v>-9497000</v>
      </c>
      <c r="E35" s="5">
        <f t="shared" ref="E35" si="74">((C35/C34)-1)*100</f>
        <v>-29.311728395061731</v>
      </c>
      <c r="F35" s="4">
        <f t="shared" ref="F35" si="75">C35-C31</f>
        <v>-9369000</v>
      </c>
      <c r="G35" s="11">
        <f t="shared" ref="G35" si="76">((C35/C31)-1)*100</f>
        <v>-29.031358453148236</v>
      </c>
    </row>
    <row r="36" spans="1:7" x14ac:dyDescent="0.25">
      <c r="A36" s="1"/>
      <c r="B36" s="6" t="s">
        <v>8</v>
      </c>
      <c r="C36" s="3">
        <v>28252000</v>
      </c>
      <c r="D36" s="4">
        <f t="shared" ref="D36" si="77">C36-C35</f>
        <v>5349000</v>
      </c>
      <c r="E36" s="5">
        <f t="shared" ref="E36" si="78">((C36/C35)-1)*100</f>
        <v>23.355018993145006</v>
      </c>
      <c r="F36" s="4">
        <f t="shared" ref="F36" si="79">C36-C32</f>
        <v>-4116000</v>
      </c>
      <c r="G36" s="11">
        <f t="shared" ref="G36" si="80">((C36/C32)-1)*100</f>
        <v>-12.716262975778548</v>
      </c>
    </row>
    <row r="37" spans="1:7" x14ac:dyDescent="0.25">
      <c r="A37" s="1"/>
      <c r="B37" s="6" t="s">
        <v>9</v>
      </c>
      <c r="C37" s="3">
        <v>29834000</v>
      </c>
      <c r="D37" s="4">
        <f t="shared" ref="D37" si="81">C37-C36</f>
        <v>1582000</v>
      </c>
      <c r="E37" s="5">
        <f t="shared" ref="E37" si="82">((C37/C36)-1)*100</f>
        <v>5.5996035678889999</v>
      </c>
      <c r="F37" s="4">
        <f t="shared" ref="F37" si="83">C37-C33</f>
        <v>-3470000</v>
      </c>
      <c r="G37" s="11">
        <f t="shared" ref="G37" si="84">((C37/C33)-1)*100</f>
        <v>-10.419168868604366</v>
      </c>
    </row>
    <row r="38" spans="1:7" x14ac:dyDescent="0.25">
      <c r="A38" s="1" t="s">
        <v>26</v>
      </c>
      <c r="B38" s="6" t="s">
        <v>11</v>
      </c>
      <c r="C38" s="3">
        <v>29207000</v>
      </c>
      <c r="D38" s="4">
        <f t="shared" ref="D38" si="85">C38-C37</f>
        <v>-627000</v>
      </c>
      <c r="E38" s="5">
        <f t="shared" ref="E38" si="86">((C38/C37)-1)*100</f>
        <v>-2.1016290138767824</v>
      </c>
      <c r="F38" s="4">
        <f t="shared" ref="F38" si="87">C38-C34</f>
        <v>-3193000</v>
      </c>
      <c r="G38" s="11">
        <f t="shared" ref="G38" si="88">((C38/C34)-1)*100</f>
        <v>-9.8549382716049401</v>
      </c>
    </row>
    <row r="39" spans="1:7" x14ac:dyDescent="0.25">
      <c r="A39" s="1"/>
      <c r="B39" s="6" t="s">
        <v>7</v>
      </c>
      <c r="C39" s="3">
        <v>30157000</v>
      </c>
      <c r="D39" s="4">
        <f t="shared" ref="D39" si="89">C39-C38</f>
        <v>950000</v>
      </c>
      <c r="E39" s="5">
        <f t="shared" ref="E39" si="90">((C39/C38)-1)*100</f>
        <v>3.2526449138905011</v>
      </c>
      <c r="F39" s="4">
        <f t="shared" ref="F39" si="91">C39-C35</f>
        <v>7254000</v>
      </c>
      <c r="G39" s="11">
        <f t="shared" ref="G39" si="92">((C39/C35)-1)*100</f>
        <v>31.672706632318913</v>
      </c>
    </row>
    <row r="40" spans="1:7" x14ac:dyDescent="0.25">
      <c r="A40" s="1"/>
      <c r="B40" s="6" t="s">
        <v>8</v>
      </c>
      <c r="C40" s="3">
        <v>32468000</v>
      </c>
      <c r="D40" s="4">
        <f t="shared" ref="D40" si="93">C40-C39</f>
        <v>2311000</v>
      </c>
      <c r="E40" s="5">
        <f t="shared" ref="E40" si="94">((C40/C39)-1)*100</f>
        <v>7.6632291010378939</v>
      </c>
      <c r="F40" s="4">
        <f t="shared" ref="F40" si="95">C40-C36</f>
        <v>4216000</v>
      </c>
      <c r="G40" s="11">
        <f t="shared" ref="G40" si="96">((C40/C36)-1)*100</f>
        <v>14.922837321251592</v>
      </c>
    </row>
    <row r="41" spans="1:7" x14ac:dyDescent="0.25">
      <c r="A41" s="1"/>
      <c r="B41" s="6" t="s">
        <v>29</v>
      </c>
      <c r="C41" s="3">
        <v>30570000</v>
      </c>
      <c r="D41" s="4">
        <f t="shared" ref="D41" si="97">C41-C40</f>
        <v>-1898000</v>
      </c>
      <c r="E41" s="5">
        <f t="shared" ref="E41" si="98">((C41/C40)-1)*100</f>
        <v>-5.845755821116172</v>
      </c>
      <c r="F41" s="4">
        <f t="shared" ref="F41" si="99">C41-C37</f>
        <v>736000</v>
      </c>
      <c r="G41" s="11">
        <f t="shared" ref="G41" si="100">((C41/C37)-1)*100</f>
        <v>2.4669839780116609</v>
      </c>
    </row>
    <row r="42" spans="1:7" x14ac:dyDescent="0.25">
      <c r="A42" s="1" t="s">
        <v>35</v>
      </c>
      <c r="B42" s="6" t="s">
        <v>11</v>
      </c>
      <c r="C42" s="3">
        <v>29954000</v>
      </c>
      <c r="D42" s="4">
        <f t="shared" ref="D42" si="101">C42-C41</f>
        <v>-616000</v>
      </c>
      <c r="E42" s="5">
        <f t="shared" ref="E42" si="102">((C42/C41)-1)*100</f>
        <v>-2.0150474321229961</v>
      </c>
      <c r="F42" s="4">
        <f t="shared" ref="F42" si="103">C42-C38</f>
        <v>747000</v>
      </c>
      <c r="G42" s="11">
        <f t="shared" ref="G42" si="104">((C42/C38)-1)*100</f>
        <v>2.5576060533433864</v>
      </c>
    </row>
    <row r="43" spans="1:7" ht="15.75" thickBot="1" x14ac:dyDescent="0.3">
      <c r="A43" s="7"/>
      <c r="B43" s="8"/>
      <c r="C43" s="7"/>
      <c r="D43" s="9"/>
      <c r="E43" s="12"/>
      <c r="F43" s="9"/>
      <c r="G43" s="13"/>
    </row>
    <row r="46" spans="1:7" ht="15.75" thickBot="1" x14ac:dyDescent="0.3"/>
    <row r="47" spans="1:7" ht="34.5" thickBot="1" x14ac:dyDescent="0.3">
      <c r="A47" s="34" t="s">
        <v>0</v>
      </c>
      <c r="B47" s="36" t="s">
        <v>1</v>
      </c>
      <c r="C47" s="38" t="s">
        <v>27</v>
      </c>
      <c r="D47" s="17" t="str">
        <f>Gross_Earnings!D47</f>
        <v>Change in bonus payments</v>
      </c>
      <c r="E47" s="25" t="str">
        <f>Gross_Earnings!E47</f>
        <v>% change in bonus payments</v>
      </c>
      <c r="F47" s="25" t="str">
        <f>Gross_Earnings!F47</f>
        <v>Change in bonus payments</v>
      </c>
      <c r="G47" s="25" t="str">
        <f>Gross_Earnings!G47</f>
        <v>% change in bonus payments</v>
      </c>
    </row>
    <row r="48" spans="1:7" ht="15.75" thickBot="1" x14ac:dyDescent="0.3">
      <c r="A48" s="35"/>
      <c r="B48" s="37"/>
      <c r="C48" s="39"/>
      <c r="D48" s="40" t="s">
        <v>5</v>
      </c>
      <c r="E48" s="41"/>
      <c r="F48" s="42" t="s">
        <v>6</v>
      </c>
      <c r="G48" s="43"/>
    </row>
    <row r="49" spans="1:7" x14ac:dyDescent="0.25">
      <c r="A49" s="1" t="s">
        <v>10</v>
      </c>
      <c r="B49" s="2" t="s">
        <v>7</v>
      </c>
      <c r="C49" s="3">
        <v>998000</v>
      </c>
      <c r="D49" s="21" t="s">
        <v>30</v>
      </c>
      <c r="E49" s="22" t="s">
        <v>30</v>
      </c>
      <c r="F49" s="21" t="s">
        <v>30</v>
      </c>
      <c r="G49" s="23" t="s">
        <v>30</v>
      </c>
    </row>
    <row r="50" spans="1:7" x14ac:dyDescent="0.25">
      <c r="A50" s="1"/>
      <c r="B50" s="2" t="s">
        <v>8</v>
      </c>
      <c r="C50" s="3">
        <v>587000</v>
      </c>
      <c r="D50" s="4">
        <f t="shared" ref="D50:D51" si="105">C50-C49</f>
        <v>-411000</v>
      </c>
      <c r="E50" s="5">
        <f t="shared" ref="E50:E51" si="106">((C50/C49)-1)*100</f>
        <v>-41.182364729458918</v>
      </c>
      <c r="F50" s="21" t="s">
        <v>30</v>
      </c>
      <c r="G50" s="23" t="s">
        <v>30</v>
      </c>
    </row>
    <row r="51" spans="1:7" x14ac:dyDescent="0.25">
      <c r="A51" s="1"/>
      <c r="B51" s="6" t="s">
        <v>9</v>
      </c>
      <c r="C51" s="3">
        <v>4590000</v>
      </c>
      <c r="D51" s="4">
        <f t="shared" si="105"/>
        <v>4003000</v>
      </c>
      <c r="E51" s="5">
        <f t="shared" si="106"/>
        <v>681.94207836456565</v>
      </c>
      <c r="F51" s="21" t="s">
        <v>30</v>
      </c>
      <c r="G51" s="23" t="s">
        <v>30</v>
      </c>
    </row>
    <row r="52" spans="1:7" x14ac:dyDescent="0.25">
      <c r="A52" s="1" t="s">
        <v>15</v>
      </c>
      <c r="B52" s="6" t="s">
        <v>11</v>
      </c>
      <c r="C52" s="3">
        <v>1025000</v>
      </c>
      <c r="D52" s="4">
        <f t="shared" ref="D52" si="107">C52-C51</f>
        <v>-3565000</v>
      </c>
      <c r="E52" s="5">
        <f t="shared" ref="E52" si="108">((C52/C51)-1)*100</f>
        <v>-77.66884531590415</v>
      </c>
      <c r="F52" s="21" t="s">
        <v>30</v>
      </c>
      <c r="G52" s="23" t="s">
        <v>30</v>
      </c>
    </row>
    <row r="53" spans="1:7" x14ac:dyDescent="0.25">
      <c r="A53" s="1"/>
      <c r="B53" s="6" t="s">
        <v>7</v>
      </c>
      <c r="C53" s="3">
        <v>796000</v>
      </c>
      <c r="D53" s="4">
        <f t="shared" ref="D53" si="109">C53-C52</f>
        <v>-229000</v>
      </c>
      <c r="E53" s="5">
        <f t="shared" ref="E53" si="110">((C53/C52)-1)*100</f>
        <v>-22.341463414634145</v>
      </c>
      <c r="F53" s="4">
        <f t="shared" ref="F53" si="111">C53-C49</f>
        <v>-202000</v>
      </c>
      <c r="G53" s="11">
        <f t="shared" ref="G53" si="112">((C53/C49)-1)*100</f>
        <v>-20.240480961923847</v>
      </c>
    </row>
    <row r="54" spans="1:7" x14ac:dyDescent="0.25">
      <c r="A54" s="1"/>
      <c r="B54" s="6" t="s">
        <v>8</v>
      </c>
      <c r="C54" s="3">
        <v>505000</v>
      </c>
      <c r="D54" s="4">
        <f t="shared" ref="D54" si="113">C54-C53</f>
        <v>-291000</v>
      </c>
      <c r="E54" s="5">
        <f t="shared" ref="E54" si="114">((C54/C53)-1)*100</f>
        <v>-36.557788944723612</v>
      </c>
      <c r="F54" s="4">
        <f t="shared" ref="F54" si="115">C54-C50</f>
        <v>-82000</v>
      </c>
      <c r="G54" s="11">
        <f t="shared" ref="G54" si="116">((C54/C50)-1)*100</f>
        <v>-13.969335604770016</v>
      </c>
    </row>
    <row r="55" spans="1:7" x14ac:dyDescent="0.25">
      <c r="A55" s="1"/>
      <c r="B55" s="6" t="s">
        <v>9</v>
      </c>
      <c r="C55" s="3">
        <v>3813000</v>
      </c>
      <c r="D55" s="4">
        <f t="shared" ref="D55" si="117">C55-C54</f>
        <v>3308000</v>
      </c>
      <c r="E55" s="5">
        <f t="shared" ref="E55" si="118">((C55/C54)-1)*100</f>
        <v>655.04950495049502</v>
      </c>
      <c r="F55" s="4">
        <f t="shared" ref="F55" si="119">C55-C51</f>
        <v>-777000</v>
      </c>
      <c r="G55" s="11">
        <f t="shared" ref="G55" si="120">((C55/C51)-1)*100</f>
        <v>-16.928104575163395</v>
      </c>
    </row>
    <row r="56" spans="1:7" x14ac:dyDescent="0.25">
      <c r="A56" s="1" t="s">
        <v>25</v>
      </c>
      <c r="B56" s="6" t="s">
        <v>11</v>
      </c>
      <c r="C56" s="3">
        <v>767000</v>
      </c>
      <c r="D56" s="4">
        <f t="shared" ref="D56" si="121">C56-C55</f>
        <v>-3046000</v>
      </c>
      <c r="E56" s="5">
        <f t="shared" ref="E56" si="122">((C56/C55)-1)*100</f>
        <v>-79.884605297665871</v>
      </c>
      <c r="F56" s="4">
        <f t="shared" ref="F56" si="123">C56-C52</f>
        <v>-258000</v>
      </c>
      <c r="G56" s="11">
        <f t="shared" ref="G56" si="124">((C56/C52)-1)*100</f>
        <v>-25.170731707317074</v>
      </c>
    </row>
    <row r="57" spans="1:7" x14ac:dyDescent="0.25">
      <c r="A57" s="1"/>
      <c r="B57" s="6" t="s">
        <v>7</v>
      </c>
      <c r="C57" s="3">
        <v>444000</v>
      </c>
      <c r="D57" s="4">
        <f t="shared" ref="D57" si="125">C57-C56</f>
        <v>-323000</v>
      </c>
      <c r="E57" s="5">
        <f t="shared" ref="E57" si="126">((C57/C56)-1)*100</f>
        <v>-42.112125162972625</v>
      </c>
      <c r="F57" s="4">
        <f t="shared" ref="F57" si="127">C57-C53</f>
        <v>-352000</v>
      </c>
      <c r="G57" s="11">
        <f t="shared" ref="G57" si="128">((C57/C53)-1)*100</f>
        <v>-44.221105527638194</v>
      </c>
    </row>
    <row r="58" spans="1:7" x14ac:dyDescent="0.25">
      <c r="A58" s="1"/>
      <c r="B58" s="6" t="s">
        <v>8</v>
      </c>
      <c r="C58" s="3">
        <v>468000</v>
      </c>
      <c r="D58" s="4">
        <f t="shared" ref="D58" si="129">C58-C57</f>
        <v>24000</v>
      </c>
      <c r="E58" s="5">
        <f t="shared" ref="E58" si="130">((C58/C57)-1)*100</f>
        <v>5.4054054054053946</v>
      </c>
      <c r="F58" s="4">
        <f t="shared" ref="F58" si="131">C58-C54</f>
        <v>-37000</v>
      </c>
      <c r="G58" s="11">
        <f t="shared" ref="G58" si="132">((C58/C54)-1)*100</f>
        <v>-7.3267326732673226</v>
      </c>
    </row>
    <row r="59" spans="1:7" x14ac:dyDescent="0.25">
      <c r="A59" s="1"/>
      <c r="B59" s="6" t="s">
        <v>9</v>
      </c>
      <c r="C59" s="3">
        <v>2411000</v>
      </c>
      <c r="D59" s="4">
        <f t="shared" ref="D59" si="133">C59-C58</f>
        <v>1943000</v>
      </c>
      <c r="E59" s="5">
        <f t="shared" ref="E59" si="134">((C59/C58)-1)*100</f>
        <v>415.17094017094018</v>
      </c>
      <c r="F59" s="4">
        <f t="shared" ref="F59" si="135">C59-C55</f>
        <v>-1402000</v>
      </c>
      <c r="G59" s="11">
        <f t="shared" ref="G59" si="136">((C59/C55)-1)*100</f>
        <v>-36.768948334644634</v>
      </c>
    </row>
    <row r="60" spans="1:7" x14ac:dyDescent="0.25">
      <c r="A60" s="1" t="s">
        <v>26</v>
      </c>
      <c r="B60" s="6" t="s">
        <v>11</v>
      </c>
      <c r="C60" s="3">
        <v>844000</v>
      </c>
      <c r="D60" s="4">
        <f t="shared" ref="D60" si="137">C60-C59</f>
        <v>-1567000</v>
      </c>
      <c r="E60" s="5">
        <f t="shared" ref="E60" si="138">((C60/C59)-1)*100</f>
        <v>-64.993778515138942</v>
      </c>
      <c r="F60" s="4">
        <f t="shared" ref="F60" si="139">C60-C56</f>
        <v>77000</v>
      </c>
      <c r="G60" s="11">
        <f t="shared" ref="G60" si="140">((C60/C56)-1)*100</f>
        <v>10.039113428943946</v>
      </c>
    </row>
    <row r="61" spans="1:7" x14ac:dyDescent="0.25">
      <c r="A61" s="1"/>
      <c r="B61" s="6" t="s">
        <v>7</v>
      </c>
      <c r="C61" s="3">
        <v>739000</v>
      </c>
      <c r="D61" s="4">
        <f t="shared" ref="D61" si="141">C61-C60</f>
        <v>-105000</v>
      </c>
      <c r="E61" s="5">
        <f t="shared" ref="E61" si="142">((C61/C60)-1)*100</f>
        <v>-12.440758293838861</v>
      </c>
      <c r="F61" s="4">
        <f t="shared" ref="F61" si="143">C61-C57</f>
        <v>295000</v>
      </c>
      <c r="G61" s="11">
        <f t="shared" ref="G61" si="144">((C61/C57)-1)*100</f>
        <v>66.441441441441441</v>
      </c>
    </row>
    <row r="62" spans="1:7" x14ac:dyDescent="0.25">
      <c r="A62" s="1"/>
      <c r="B62" s="6" t="s">
        <v>8</v>
      </c>
      <c r="C62" s="3">
        <v>530000</v>
      </c>
      <c r="D62" s="4">
        <f t="shared" ref="D62" si="145">C62-C61</f>
        <v>-209000</v>
      </c>
      <c r="E62" s="5">
        <f t="shared" ref="E62" si="146">((C62/C61)-1)*100</f>
        <v>-28.281461434370769</v>
      </c>
      <c r="F62" s="4">
        <f t="shared" ref="F62" si="147">C62-C58</f>
        <v>62000</v>
      </c>
      <c r="G62" s="11">
        <f t="shared" ref="G62" si="148">((C62/C58)-1)*100</f>
        <v>13.247863247863245</v>
      </c>
    </row>
    <row r="63" spans="1:7" x14ac:dyDescent="0.25">
      <c r="A63" s="1"/>
      <c r="B63" s="6" t="s">
        <v>29</v>
      </c>
      <c r="C63" s="3">
        <v>3501000</v>
      </c>
      <c r="D63" s="4">
        <f t="shared" ref="D63" si="149">C63-C62</f>
        <v>2971000</v>
      </c>
      <c r="E63" s="5">
        <f t="shared" ref="E63" si="150">((C63/C62)-1)*100</f>
        <v>560.56603773584902</v>
      </c>
      <c r="F63" s="4">
        <f t="shared" ref="F63" si="151">C63-C59</f>
        <v>1090000</v>
      </c>
      <c r="G63" s="11">
        <f t="shared" ref="G63" si="152">((C63/C59)-1)*100</f>
        <v>45.209456656988813</v>
      </c>
    </row>
    <row r="64" spans="1:7" x14ac:dyDescent="0.25">
      <c r="A64" s="1" t="s">
        <v>35</v>
      </c>
      <c r="B64" s="6" t="s">
        <v>11</v>
      </c>
      <c r="C64" s="3">
        <v>1281000</v>
      </c>
      <c r="D64" s="4">
        <f t="shared" ref="D64" si="153">C64-C63</f>
        <v>-2220000</v>
      </c>
      <c r="E64" s="5">
        <f t="shared" ref="E64" si="154">((C64/C63)-1)*100</f>
        <v>-63.410454155955442</v>
      </c>
      <c r="F64" s="4">
        <f t="shared" ref="F64" si="155">C64-C60</f>
        <v>437000</v>
      </c>
      <c r="G64" s="11">
        <f t="shared" ref="G64" si="156">((C64/C60)-1)*100</f>
        <v>51.777251184834114</v>
      </c>
    </row>
    <row r="65" spans="1:7" ht="15.75" thickBot="1" x14ac:dyDescent="0.3">
      <c r="A65" s="7"/>
      <c r="B65" s="8"/>
      <c r="C65" s="7"/>
      <c r="D65" s="9"/>
      <c r="E65" s="12"/>
      <c r="F65" s="9"/>
      <c r="G65" s="13"/>
    </row>
    <row r="68" spans="1:7" ht="15.75" thickBot="1" x14ac:dyDescent="0.3"/>
    <row r="69" spans="1:7" ht="45.75" thickBot="1" x14ac:dyDescent="0.3">
      <c r="A69" s="34" t="s">
        <v>0</v>
      </c>
      <c r="B69" s="36" t="s">
        <v>1</v>
      </c>
      <c r="C69" s="38" t="s">
        <v>28</v>
      </c>
      <c r="D69" s="17" t="str">
        <f>Gross_Earnings!D69</f>
        <v>Change in overtime payments</v>
      </c>
      <c r="E69" s="25" t="str">
        <f>Gross_Earnings!E69</f>
        <v>% change in overtime payments</v>
      </c>
      <c r="F69" s="25" t="str">
        <f>Gross_Earnings!F69</f>
        <v>Change in overtime payments</v>
      </c>
      <c r="G69" s="25" t="str">
        <f>Gross_Earnings!G69</f>
        <v>% change in overtime payments</v>
      </c>
    </row>
    <row r="70" spans="1:7" ht="15.75" thickBot="1" x14ac:dyDescent="0.3">
      <c r="A70" s="35"/>
      <c r="B70" s="37"/>
      <c r="C70" s="39"/>
      <c r="D70" s="40" t="s">
        <v>5</v>
      </c>
      <c r="E70" s="41"/>
      <c r="F70" s="42" t="s">
        <v>6</v>
      </c>
      <c r="G70" s="43"/>
    </row>
    <row r="71" spans="1:7" x14ac:dyDescent="0.25">
      <c r="A71" s="1" t="s">
        <v>10</v>
      </c>
      <c r="B71" s="2" t="s">
        <v>7</v>
      </c>
      <c r="C71" s="3">
        <v>1462000</v>
      </c>
      <c r="D71" s="21" t="s">
        <v>30</v>
      </c>
      <c r="E71" s="22" t="s">
        <v>30</v>
      </c>
      <c r="F71" s="21" t="s">
        <v>30</v>
      </c>
      <c r="G71" s="23" t="s">
        <v>30</v>
      </c>
    </row>
    <row r="72" spans="1:7" x14ac:dyDescent="0.25">
      <c r="A72" s="1"/>
      <c r="B72" s="2" t="s">
        <v>8</v>
      </c>
      <c r="C72" s="3">
        <v>1371000</v>
      </c>
      <c r="D72" s="4">
        <f t="shared" ref="D72:D84" si="157">C72-C71</f>
        <v>-91000</v>
      </c>
      <c r="E72" s="5">
        <f t="shared" ref="E72:E84" si="158">((C72/C71)-1)*100</f>
        <v>-6.224350205198359</v>
      </c>
      <c r="F72" s="21" t="s">
        <v>30</v>
      </c>
      <c r="G72" s="23" t="s">
        <v>30</v>
      </c>
    </row>
    <row r="73" spans="1:7" x14ac:dyDescent="0.25">
      <c r="A73" s="1"/>
      <c r="B73" s="6" t="s">
        <v>9</v>
      </c>
      <c r="C73" s="3">
        <v>1355000</v>
      </c>
      <c r="D73" s="4">
        <f t="shared" si="157"/>
        <v>-16000</v>
      </c>
      <c r="E73" s="5">
        <f t="shared" si="158"/>
        <v>-1.1670313639679075</v>
      </c>
      <c r="F73" s="21" t="s">
        <v>30</v>
      </c>
      <c r="G73" s="23" t="s">
        <v>30</v>
      </c>
    </row>
    <row r="74" spans="1:7" x14ac:dyDescent="0.25">
      <c r="A74" s="1" t="s">
        <v>15</v>
      </c>
      <c r="B74" s="6" t="s">
        <v>11</v>
      </c>
      <c r="C74" s="3">
        <v>1209000</v>
      </c>
      <c r="D74" s="4">
        <f t="shared" si="157"/>
        <v>-146000</v>
      </c>
      <c r="E74" s="5">
        <f t="shared" si="158"/>
        <v>-10.774907749077489</v>
      </c>
      <c r="F74" s="21" t="s">
        <v>30</v>
      </c>
      <c r="G74" s="23" t="s">
        <v>30</v>
      </c>
    </row>
    <row r="75" spans="1:7" x14ac:dyDescent="0.25">
      <c r="A75" s="1"/>
      <c r="B75" s="6" t="s">
        <v>7</v>
      </c>
      <c r="C75" s="3">
        <v>1325000</v>
      </c>
      <c r="D75" s="4">
        <f t="shared" si="157"/>
        <v>116000</v>
      </c>
      <c r="E75" s="5">
        <f t="shared" si="158"/>
        <v>9.594706368899919</v>
      </c>
      <c r="F75" s="4">
        <f t="shared" ref="F75:F84" si="159">C75-C71</f>
        <v>-137000</v>
      </c>
      <c r="G75" s="11">
        <f t="shared" ref="G75:G84" si="160">((C75/C71)-1)*100</f>
        <v>-9.3707250341997224</v>
      </c>
    </row>
    <row r="76" spans="1:7" x14ac:dyDescent="0.25">
      <c r="A76" s="1"/>
      <c r="B76" s="6" t="s">
        <v>8</v>
      </c>
      <c r="C76" s="3">
        <v>1387000</v>
      </c>
      <c r="D76" s="4">
        <f t="shared" si="157"/>
        <v>62000</v>
      </c>
      <c r="E76" s="5">
        <f t="shared" si="158"/>
        <v>4.6792452830188624</v>
      </c>
      <c r="F76" s="4">
        <f t="shared" si="159"/>
        <v>16000</v>
      </c>
      <c r="G76" s="11">
        <f t="shared" si="160"/>
        <v>1.1670313639678964</v>
      </c>
    </row>
    <row r="77" spans="1:7" x14ac:dyDescent="0.25">
      <c r="A77" s="1"/>
      <c r="B77" s="6" t="s">
        <v>9</v>
      </c>
      <c r="C77" s="3">
        <v>1326000</v>
      </c>
      <c r="D77" s="4">
        <f t="shared" si="157"/>
        <v>-61000</v>
      </c>
      <c r="E77" s="5">
        <f t="shared" si="158"/>
        <v>-4.3979812545061332</v>
      </c>
      <c r="F77" s="4">
        <f t="shared" si="159"/>
        <v>-29000</v>
      </c>
      <c r="G77" s="11">
        <f t="shared" si="160"/>
        <v>-2.1402214022140265</v>
      </c>
    </row>
    <row r="78" spans="1:7" x14ac:dyDescent="0.25">
      <c r="A78" s="1" t="s">
        <v>25</v>
      </c>
      <c r="B78" s="6" t="s">
        <v>11</v>
      </c>
      <c r="C78" s="3">
        <v>1153000</v>
      </c>
      <c r="D78" s="4">
        <f t="shared" si="157"/>
        <v>-173000</v>
      </c>
      <c r="E78" s="5">
        <f t="shared" si="158"/>
        <v>-13.046757164404221</v>
      </c>
      <c r="F78" s="4">
        <f t="shared" si="159"/>
        <v>-56000</v>
      </c>
      <c r="G78" s="11">
        <f t="shared" si="160"/>
        <v>-4.6319272125723732</v>
      </c>
    </row>
    <row r="79" spans="1:7" x14ac:dyDescent="0.25">
      <c r="A79" s="1"/>
      <c r="B79" s="6" t="s">
        <v>7</v>
      </c>
      <c r="C79" s="3">
        <v>706000</v>
      </c>
      <c r="D79" s="4">
        <f t="shared" si="157"/>
        <v>-447000</v>
      </c>
      <c r="E79" s="5">
        <f t="shared" si="158"/>
        <v>-38.768430182133564</v>
      </c>
      <c r="F79" s="4">
        <f t="shared" si="159"/>
        <v>-619000</v>
      </c>
      <c r="G79" s="11">
        <f t="shared" si="160"/>
        <v>-46.716981132075475</v>
      </c>
    </row>
    <row r="80" spans="1:7" x14ac:dyDescent="0.25">
      <c r="A80" s="1"/>
      <c r="B80" s="6" t="s">
        <v>8</v>
      </c>
      <c r="C80" s="3">
        <v>1088000</v>
      </c>
      <c r="D80" s="4">
        <f t="shared" si="157"/>
        <v>382000</v>
      </c>
      <c r="E80" s="5">
        <f t="shared" si="158"/>
        <v>54.107648725212456</v>
      </c>
      <c r="F80" s="4">
        <f t="shared" si="159"/>
        <v>-299000</v>
      </c>
      <c r="G80" s="11">
        <f t="shared" si="160"/>
        <v>-21.557317952415289</v>
      </c>
    </row>
    <row r="81" spans="1:7" x14ac:dyDescent="0.25">
      <c r="A81" s="1"/>
      <c r="B81" s="6" t="s">
        <v>9</v>
      </c>
      <c r="C81" s="3">
        <v>1154000</v>
      </c>
      <c r="D81" s="4">
        <f t="shared" si="157"/>
        <v>66000</v>
      </c>
      <c r="E81" s="5">
        <f t="shared" si="158"/>
        <v>6.0661764705882248</v>
      </c>
      <c r="F81" s="4">
        <f t="shared" si="159"/>
        <v>-172000</v>
      </c>
      <c r="G81" s="11">
        <f t="shared" si="160"/>
        <v>-12.971342383107087</v>
      </c>
    </row>
    <row r="82" spans="1:7" x14ac:dyDescent="0.25">
      <c r="A82" s="1" t="s">
        <v>26</v>
      </c>
      <c r="B82" s="6" t="s">
        <v>11</v>
      </c>
      <c r="C82" s="3">
        <v>1141000</v>
      </c>
      <c r="D82" s="4">
        <f t="shared" si="157"/>
        <v>-13000</v>
      </c>
      <c r="E82" s="5">
        <f t="shared" si="158"/>
        <v>-1.1265164644714054</v>
      </c>
      <c r="F82" s="4">
        <f t="shared" si="159"/>
        <v>-12000</v>
      </c>
      <c r="G82" s="11">
        <f t="shared" si="160"/>
        <v>-1.0407632263660038</v>
      </c>
    </row>
    <row r="83" spans="1:7" x14ac:dyDescent="0.25">
      <c r="A83" s="1"/>
      <c r="B83" s="6" t="s">
        <v>7</v>
      </c>
      <c r="C83" s="3">
        <v>1259000</v>
      </c>
      <c r="D83" s="4">
        <f t="shared" si="157"/>
        <v>118000</v>
      </c>
      <c r="E83" s="5">
        <f t="shared" si="158"/>
        <v>10.341805433829965</v>
      </c>
      <c r="F83" s="4">
        <f t="shared" si="159"/>
        <v>553000</v>
      </c>
      <c r="G83" s="11">
        <f t="shared" si="160"/>
        <v>78.328611898016987</v>
      </c>
    </row>
    <row r="84" spans="1:7" x14ac:dyDescent="0.25">
      <c r="A84" s="1"/>
      <c r="B84" s="6" t="s">
        <v>8</v>
      </c>
      <c r="C84" s="3">
        <v>1211000</v>
      </c>
      <c r="D84" s="4">
        <f t="shared" si="157"/>
        <v>-48000</v>
      </c>
      <c r="E84" s="5">
        <f t="shared" si="158"/>
        <v>-3.8125496425734706</v>
      </c>
      <c r="F84" s="4">
        <f t="shared" si="159"/>
        <v>123000</v>
      </c>
      <c r="G84" s="11">
        <f t="shared" si="160"/>
        <v>11.305147058823529</v>
      </c>
    </row>
    <row r="85" spans="1:7" x14ac:dyDescent="0.25">
      <c r="A85" s="1"/>
      <c r="B85" s="6" t="s">
        <v>29</v>
      </c>
      <c r="C85" s="3">
        <v>1324000</v>
      </c>
      <c r="D85" s="4">
        <f t="shared" ref="D85" si="161">C85-C84</f>
        <v>113000</v>
      </c>
      <c r="E85" s="5">
        <f t="shared" ref="E85" si="162">((C85/C84)-1)*100</f>
        <v>9.3311312964492252</v>
      </c>
      <c r="F85" s="4">
        <f t="shared" ref="F85" si="163">C85-C81</f>
        <v>170000</v>
      </c>
      <c r="G85" s="11">
        <f t="shared" ref="G85" si="164">((C85/C81)-1)*100</f>
        <v>14.731369150779905</v>
      </c>
    </row>
    <row r="86" spans="1:7" x14ac:dyDescent="0.25">
      <c r="A86" s="1" t="s">
        <v>35</v>
      </c>
      <c r="B86" s="6" t="s">
        <v>11</v>
      </c>
      <c r="C86" s="3">
        <v>1141000</v>
      </c>
      <c r="D86" s="4">
        <f t="shared" ref="D86" si="165">C86-C85</f>
        <v>-183000</v>
      </c>
      <c r="E86" s="5">
        <f t="shared" ref="E86" si="166">((C86/C85)-1)*100</f>
        <v>-13.821752265861031</v>
      </c>
      <c r="F86" s="4">
        <f t="shared" ref="F86" si="167">C86-C82</f>
        <v>0</v>
      </c>
      <c r="G86" s="11">
        <f t="shared" ref="G86" si="168">((C86/C82)-1)*100</f>
        <v>0</v>
      </c>
    </row>
    <row r="87" spans="1:7" ht="15.75" thickBot="1" x14ac:dyDescent="0.3">
      <c r="A87" s="7"/>
      <c r="B87" s="8"/>
      <c r="C87" s="7"/>
      <c r="D87" s="9"/>
      <c r="E87" s="12"/>
      <c r="F87" s="9"/>
      <c r="G87" s="13"/>
    </row>
  </sheetData>
  <mergeCells count="20">
    <mergeCell ref="A47:A48"/>
    <mergeCell ref="B47:B48"/>
    <mergeCell ref="C47:C48"/>
    <mergeCell ref="D48:E48"/>
    <mergeCell ref="F48:G48"/>
    <mergeCell ref="A3:A4"/>
    <mergeCell ref="B3:B4"/>
    <mergeCell ref="C3:C4"/>
    <mergeCell ref="D4:E4"/>
    <mergeCell ref="F4:G4"/>
    <mergeCell ref="A25:A26"/>
    <mergeCell ref="B25:B26"/>
    <mergeCell ref="C25:C26"/>
    <mergeCell ref="D26:E26"/>
    <mergeCell ref="F26:G26"/>
    <mergeCell ref="A69:A70"/>
    <mergeCell ref="B69:B70"/>
    <mergeCell ref="C69:C70"/>
    <mergeCell ref="D70:E70"/>
    <mergeCell ref="F70:G70"/>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7"/>
  <sheetViews>
    <sheetView topLeftCell="A64" zoomScale="90" zoomScaleNormal="90" workbookViewId="0">
      <selection activeCell="K87" sqref="K87"/>
    </sheetView>
  </sheetViews>
  <sheetFormatPr defaultRowHeight="15" x14ac:dyDescent="0.25"/>
  <cols>
    <col min="3" max="3" width="14.28515625" customWidth="1"/>
    <col min="4" max="4" width="11.28515625" bestFit="1" customWidth="1"/>
    <col min="6" max="6" width="11.28515625" bestFit="1" customWidth="1"/>
  </cols>
  <sheetData>
    <row r="1" spans="1:7" x14ac:dyDescent="0.25">
      <c r="A1" t="s">
        <v>21</v>
      </c>
    </row>
    <row r="2" spans="1:7" ht="15.75" thickBot="1" x14ac:dyDescent="0.3"/>
    <row r="3" spans="1:7" ht="34.5" thickBot="1" x14ac:dyDescent="0.3">
      <c r="A3" s="34" t="s">
        <v>0</v>
      </c>
      <c r="B3" s="36" t="s">
        <v>1</v>
      </c>
      <c r="C3" s="38" t="s">
        <v>2</v>
      </c>
      <c r="D3" s="17" t="s">
        <v>3</v>
      </c>
      <c r="E3" s="18" t="s">
        <v>4</v>
      </c>
      <c r="F3" s="18" t="s">
        <v>3</v>
      </c>
      <c r="G3" s="19" t="s">
        <v>4</v>
      </c>
    </row>
    <row r="4" spans="1:7" ht="15.75" thickBot="1" x14ac:dyDescent="0.3">
      <c r="A4" s="35"/>
      <c r="B4" s="37"/>
      <c r="C4" s="39"/>
      <c r="D4" s="40" t="s">
        <v>5</v>
      </c>
      <c r="E4" s="41"/>
      <c r="F4" s="42" t="s">
        <v>6</v>
      </c>
      <c r="G4" s="43"/>
    </row>
    <row r="5" spans="1:7" x14ac:dyDescent="0.25">
      <c r="A5" s="1" t="s">
        <v>10</v>
      </c>
      <c r="B5" s="2" t="s">
        <v>7</v>
      </c>
      <c r="C5" s="3">
        <f t="shared" ref="C5:C20" si="0">C27+C49+C71</f>
        <v>94840000</v>
      </c>
      <c r="D5" s="21" t="s">
        <v>30</v>
      </c>
      <c r="E5" s="23" t="s">
        <v>30</v>
      </c>
      <c r="F5" s="21" t="s">
        <v>30</v>
      </c>
      <c r="G5" s="23" t="s">
        <v>30</v>
      </c>
    </row>
    <row r="6" spans="1:7" x14ac:dyDescent="0.25">
      <c r="A6" s="1"/>
      <c r="B6" s="2" t="s">
        <v>8</v>
      </c>
      <c r="C6" s="3">
        <f t="shared" si="0"/>
        <v>96514000</v>
      </c>
      <c r="D6" s="4">
        <f t="shared" ref="D6:D7" si="1">C6-C5</f>
        <v>1674000</v>
      </c>
      <c r="E6" s="5">
        <f t="shared" ref="E6:E7" si="2">((C6/C5)-1)*100</f>
        <v>1.7650780261493138</v>
      </c>
      <c r="F6" s="21" t="s">
        <v>30</v>
      </c>
      <c r="G6" s="23" t="s">
        <v>30</v>
      </c>
    </row>
    <row r="7" spans="1:7" x14ac:dyDescent="0.25">
      <c r="A7" s="1"/>
      <c r="B7" s="6" t="s">
        <v>9</v>
      </c>
      <c r="C7" s="3">
        <f t="shared" si="0"/>
        <v>107521000</v>
      </c>
      <c r="D7" s="4">
        <f t="shared" si="1"/>
        <v>11007000</v>
      </c>
      <c r="E7" s="5">
        <f t="shared" si="2"/>
        <v>11.404563068570361</v>
      </c>
      <c r="F7" s="21" t="s">
        <v>30</v>
      </c>
      <c r="G7" s="23" t="s">
        <v>30</v>
      </c>
    </row>
    <row r="8" spans="1:7" x14ac:dyDescent="0.25">
      <c r="A8" s="1" t="s">
        <v>15</v>
      </c>
      <c r="B8" s="6" t="s">
        <v>11</v>
      </c>
      <c r="C8" s="3">
        <f t="shared" si="0"/>
        <v>99934000</v>
      </c>
      <c r="D8" s="4">
        <f t="shared" ref="D8" si="3">C8-C7</f>
        <v>-7587000</v>
      </c>
      <c r="E8" s="5">
        <f t="shared" ref="E8" si="4">((C8/C7)-1)*100</f>
        <v>-7.0562959793900699</v>
      </c>
      <c r="F8" s="21" t="s">
        <v>30</v>
      </c>
      <c r="G8" s="23" t="s">
        <v>30</v>
      </c>
    </row>
    <row r="9" spans="1:7" x14ac:dyDescent="0.25">
      <c r="A9" s="1"/>
      <c r="B9" s="6" t="s">
        <v>7</v>
      </c>
      <c r="C9" s="3">
        <f t="shared" si="0"/>
        <v>102090000</v>
      </c>
      <c r="D9" s="4">
        <f t="shared" ref="D9" si="5">C9-C8</f>
        <v>2156000</v>
      </c>
      <c r="E9" s="5">
        <f t="shared" ref="E9" si="6">((C9/C8)-1)*100</f>
        <v>2.1574238997738471</v>
      </c>
      <c r="F9" s="4">
        <f t="shared" ref="F9" si="7">C9-C5</f>
        <v>7250000</v>
      </c>
      <c r="G9" s="11">
        <f t="shared" ref="G9" si="8">((C9/C5)-1)*100</f>
        <v>7.6444538169548659</v>
      </c>
    </row>
    <row r="10" spans="1:7" x14ac:dyDescent="0.25">
      <c r="A10" s="1"/>
      <c r="B10" s="6" t="s">
        <v>8</v>
      </c>
      <c r="C10" s="3">
        <f t="shared" si="0"/>
        <v>103750000</v>
      </c>
      <c r="D10" s="4">
        <f t="shared" ref="D10" si="9">C10-C9</f>
        <v>1660000</v>
      </c>
      <c r="E10" s="5">
        <f t="shared" ref="E10" si="10">((C10/C9)-1)*100</f>
        <v>1.6260162601626105</v>
      </c>
      <c r="F10" s="4">
        <f t="shared" ref="F10" si="11">C10-C6</f>
        <v>7236000</v>
      </c>
      <c r="G10" s="11">
        <f t="shared" ref="G10" si="12">((C10/C6)-1)*100</f>
        <v>7.4973578962637566</v>
      </c>
    </row>
    <row r="11" spans="1:7" x14ac:dyDescent="0.25">
      <c r="A11" s="1"/>
      <c r="B11" s="6" t="s">
        <v>9</v>
      </c>
      <c r="C11" s="3">
        <f t="shared" si="0"/>
        <v>113814000</v>
      </c>
      <c r="D11" s="4">
        <f t="shared" ref="D11" si="13">C11-C10</f>
        <v>10064000</v>
      </c>
      <c r="E11" s="5">
        <f t="shared" ref="E11" si="14">((C11/C10)-1)*100</f>
        <v>9.7002409638554212</v>
      </c>
      <c r="F11" s="4">
        <f t="shared" ref="F11" si="15">C11-C7</f>
        <v>6293000</v>
      </c>
      <c r="G11" s="11">
        <f t="shared" ref="G11" si="16">((C11/C7)-1)*100</f>
        <v>5.8528101487151263</v>
      </c>
    </row>
    <row r="12" spans="1:7" x14ac:dyDescent="0.25">
      <c r="A12" s="1" t="s">
        <v>25</v>
      </c>
      <c r="B12" s="6" t="s">
        <v>11</v>
      </c>
      <c r="C12" s="3">
        <f t="shared" si="0"/>
        <v>105915000</v>
      </c>
      <c r="D12" s="4">
        <f t="shared" ref="D12" si="17">C12-C11</f>
        <v>-7899000</v>
      </c>
      <c r="E12" s="5">
        <f t="shared" ref="E12" si="18">((C12/C11)-1)*100</f>
        <v>-6.9402709684221575</v>
      </c>
      <c r="F12" s="4">
        <f t="shared" ref="F12" si="19">C12-C8</f>
        <v>5981000</v>
      </c>
      <c r="G12" s="11">
        <f t="shared" ref="G12" si="20">((C12/C8)-1)*100</f>
        <v>5.9849500670442479</v>
      </c>
    </row>
    <row r="13" spans="1:7" x14ac:dyDescent="0.25">
      <c r="A13" s="1"/>
      <c r="B13" s="6" t="s">
        <v>7</v>
      </c>
      <c r="C13" s="3">
        <f t="shared" si="0"/>
        <v>86049000</v>
      </c>
      <c r="D13" s="4">
        <f t="shared" ref="D13" si="21">C13-C12</f>
        <v>-19866000</v>
      </c>
      <c r="E13" s="5">
        <f t="shared" ref="E13" si="22">((C13/C12)-1)*100</f>
        <v>-18.756550063730348</v>
      </c>
      <c r="F13" s="4">
        <f t="shared" ref="F13" si="23">C13-C9</f>
        <v>-16041000</v>
      </c>
      <c r="G13" s="11">
        <f t="shared" ref="G13" si="24">((C13/C9)-1)*100</f>
        <v>-15.712606523655603</v>
      </c>
    </row>
    <row r="14" spans="1:7" x14ac:dyDescent="0.25">
      <c r="A14" s="1"/>
      <c r="B14" s="6" t="s">
        <v>8</v>
      </c>
      <c r="C14" s="3">
        <f t="shared" si="0"/>
        <v>95128000</v>
      </c>
      <c r="D14" s="4">
        <f t="shared" ref="D14" si="25">C14-C13</f>
        <v>9079000</v>
      </c>
      <c r="E14" s="5">
        <f t="shared" ref="E14" si="26">((C14/C13)-1)*100</f>
        <v>10.550965147764636</v>
      </c>
      <c r="F14" s="4">
        <f t="shared" ref="F14" si="27">C14-C10</f>
        <v>-8622000</v>
      </c>
      <c r="G14" s="11">
        <f t="shared" ref="G14" si="28">((C14/C10)-1)*100</f>
        <v>-8.3103614457831316</v>
      </c>
    </row>
    <row r="15" spans="1:7" x14ac:dyDescent="0.25">
      <c r="A15" s="1"/>
      <c r="B15" s="6" t="s">
        <v>9</v>
      </c>
      <c r="C15" s="3">
        <f t="shared" si="0"/>
        <v>108352000</v>
      </c>
      <c r="D15" s="4">
        <f t="shared" ref="D15" si="29">C15-C14</f>
        <v>13224000</v>
      </c>
      <c r="E15" s="5">
        <f t="shared" ref="E15" si="30">((C15/C14)-1)*100</f>
        <v>13.901269867967381</v>
      </c>
      <c r="F15" s="4">
        <f t="shared" ref="F15" si="31">C15-C11</f>
        <v>-5462000</v>
      </c>
      <c r="G15" s="11">
        <f t="shared" ref="G15" si="32">((C15/C11)-1)*100</f>
        <v>-4.7990581123587557</v>
      </c>
    </row>
    <row r="16" spans="1:7" x14ac:dyDescent="0.25">
      <c r="A16" s="1" t="s">
        <v>26</v>
      </c>
      <c r="B16" s="6" t="s">
        <v>11</v>
      </c>
      <c r="C16" s="3">
        <f t="shared" si="0"/>
        <v>103859000</v>
      </c>
      <c r="D16" s="4">
        <f t="shared" ref="D16" si="33">C16-C15</f>
        <v>-4493000</v>
      </c>
      <c r="E16" s="5">
        <f t="shared" ref="E16" si="34">((C16/C15)-1)*100</f>
        <v>-4.146670112226813</v>
      </c>
      <c r="F16" s="4">
        <f t="shared" ref="F16" si="35">C16-C12</f>
        <v>-2056000</v>
      </c>
      <c r="G16" s="11">
        <f t="shared" ref="G16" si="36">((C16/C12)-1)*100</f>
        <v>-1.9411792475097944</v>
      </c>
    </row>
    <row r="17" spans="1:7" x14ac:dyDescent="0.25">
      <c r="A17" s="1"/>
      <c r="B17" s="6" t="s">
        <v>7</v>
      </c>
      <c r="C17" s="3">
        <f t="shared" si="0"/>
        <v>105506000</v>
      </c>
      <c r="D17" s="4">
        <f t="shared" ref="D17" si="37">C17-C16</f>
        <v>1647000</v>
      </c>
      <c r="E17" s="5">
        <f t="shared" ref="E17" si="38">((C17/C16)-1)*100</f>
        <v>1.5858038301928667</v>
      </c>
      <c r="F17" s="4">
        <f t="shared" ref="F17" si="39">C17-C13</f>
        <v>19457000</v>
      </c>
      <c r="G17" s="11">
        <f t="shared" ref="G17" si="40">((C17/C13)-1)*100</f>
        <v>22.611535288033568</v>
      </c>
    </row>
    <row r="18" spans="1:7" x14ac:dyDescent="0.25">
      <c r="A18" s="1"/>
      <c r="B18" s="6" t="s">
        <v>8</v>
      </c>
      <c r="C18" s="3">
        <f t="shared" si="0"/>
        <v>105117000</v>
      </c>
      <c r="D18" s="4">
        <f t="shared" ref="D18" si="41">C18-C17</f>
        <v>-389000</v>
      </c>
      <c r="E18" s="5">
        <f t="shared" ref="E18" si="42">((C18/C17)-1)*100</f>
        <v>-0.3686994104600716</v>
      </c>
      <c r="F18" s="4">
        <f t="shared" ref="F18" si="43">C18-C14</f>
        <v>9989000</v>
      </c>
      <c r="G18" s="11">
        <f t="shared" ref="G18" si="44">((C18/C14)-1)*100</f>
        <v>10.500588680514667</v>
      </c>
    </row>
    <row r="19" spans="1:7" x14ac:dyDescent="0.25">
      <c r="A19" s="1"/>
      <c r="B19" s="6" t="s">
        <v>29</v>
      </c>
      <c r="C19" s="3">
        <f t="shared" si="0"/>
        <v>116687000</v>
      </c>
      <c r="D19" s="4">
        <f t="shared" ref="D19" si="45">C19-C18</f>
        <v>11570000</v>
      </c>
      <c r="E19" s="5">
        <f t="shared" ref="E19" si="46">((C19/C18)-1)*100</f>
        <v>11.006782918081747</v>
      </c>
      <c r="F19" s="4">
        <f t="shared" ref="F19" si="47">C19-C15</f>
        <v>8335000</v>
      </c>
      <c r="G19" s="11">
        <f t="shared" ref="G19" si="48">((C19/C15)-1)*100</f>
        <v>7.6925206733609031</v>
      </c>
    </row>
    <row r="20" spans="1:7" x14ac:dyDescent="0.25">
      <c r="A20" s="1" t="s">
        <v>35</v>
      </c>
      <c r="B20" s="6" t="s">
        <v>11</v>
      </c>
      <c r="C20" s="3">
        <f t="shared" si="0"/>
        <v>112845000</v>
      </c>
      <c r="D20" s="4">
        <f t="shared" ref="D20" si="49">C20-C19</f>
        <v>-3842000</v>
      </c>
      <c r="E20" s="5">
        <f t="shared" ref="E20" si="50">((C20/C19)-1)*100</f>
        <v>-3.2925690094012139</v>
      </c>
      <c r="F20" s="4">
        <f t="shared" ref="F20" si="51">C20-C16</f>
        <v>8986000</v>
      </c>
      <c r="G20" s="11">
        <f t="shared" ref="G20" si="52">((C20/C16)-1)*100</f>
        <v>8.6521148865288602</v>
      </c>
    </row>
    <row r="21" spans="1:7" ht="15.75" thickBot="1" x14ac:dyDescent="0.3">
      <c r="A21" s="7"/>
      <c r="B21" s="8"/>
      <c r="C21" s="7"/>
      <c r="D21" s="9"/>
      <c r="E21" s="12"/>
      <c r="F21" s="9"/>
      <c r="G21" s="13"/>
    </row>
    <row r="24" spans="1:7" ht="15.75" thickBot="1" x14ac:dyDescent="0.3"/>
    <row r="25" spans="1:7" ht="45.75" thickBot="1" x14ac:dyDescent="0.3">
      <c r="A25" s="34" t="s">
        <v>0</v>
      </c>
      <c r="B25" s="36" t="s">
        <v>1</v>
      </c>
      <c r="C25" s="38" t="s">
        <v>12</v>
      </c>
      <c r="D25" s="17" t="s">
        <v>13</v>
      </c>
      <c r="E25" s="18" t="s">
        <v>14</v>
      </c>
      <c r="F25" s="18" t="s">
        <v>13</v>
      </c>
      <c r="G25" s="19" t="s">
        <v>14</v>
      </c>
    </row>
    <row r="26" spans="1:7" ht="15.75" thickBot="1" x14ac:dyDescent="0.3">
      <c r="A26" s="35"/>
      <c r="B26" s="37"/>
      <c r="C26" s="39"/>
      <c r="D26" s="40" t="s">
        <v>5</v>
      </c>
      <c r="E26" s="41"/>
      <c r="F26" s="42" t="s">
        <v>6</v>
      </c>
      <c r="G26" s="43"/>
    </row>
    <row r="27" spans="1:7" x14ac:dyDescent="0.25">
      <c r="A27" s="1" t="s">
        <v>10</v>
      </c>
      <c r="B27" s="2" t="s">
        <v>7</v>
      </c>
      <c r="C27" s="3">
        <v>87875000</v>
      </c>
      <c r="D27" s="21" t="s">
        <v>30</v>
      </c>
      <c r="E27" s="23" t="s">
        <v>30</v>
      </c>
      <c r="F27" s="21" t="s">
        <v>30</v>
      </c>
      <c r="G27" s="23" t="s">
        <v>30</v>
      </c>
    </row>
    <row r="28" spans="1:7" x14ac:dyDescent="0.25">
      <c r="A28" s="1"/>
      <c r="B28" s="2" t="s">
        <v>8</v>
      </c>
      <c r="C28" s="3">
        <v>89680000</v>
      </c>
      <c r="D28" s="4">
        <f t="shared" ref="D28:D29" si="53">C28-C27</f>
        <v>1805000</v>
      </c>
      <c r="E28" s="5">
        <f t="shared" ref="E28:E29" si="54">((C28/C27)-1)*100</f>
        <v>2.0540540540540553</v>
      </c>
      <c r="F28" s="21" t="s">
        <v>30</v>
      </c>
      <c r="G28" s="23" t="s">
        <v>30</v>
      </c>
    </row>
    <row r="29" spans="1:7" x14ac:dyDescent="0.25">
      <c r="A29" s="1"/>
      <c r="B29" s="6" t="s">
        <v>9</v>
      </c>
      <c r="C29" s="3">
        <v>92064000</v>
      </c>
      <c r="D29" s="4">
        <f t="shared" si="53"/>
        <v>2384000</v>
      </c>
      <c r="E29" s="5">
        <f t="shared" si="54"/>
        <v>2.6583407671721737</v>
      </c>
      <c r="F29" s="21" t="s">
        <v>30</v>
      </c>
      <c r="G29" s="23" t="s">
        <v>30</v>
      </c>
    </row>
    <row r="30" spans="1:7" x14ac:dyDescent="0.25">
      <c r="A30" s="1" t="s">
        <v>15</v>
      </c>
      <c r="B30" s="6" t="s">
        <v>11</v>
      </c>
      <c r="C30" s="3">
        <v>92236000</v>
      </c>
      <c r="D30" s="4">
        <f t="shared" ref="D30" si="55">C30-C29</f>
        <v>172000</v>
      </c>
      <c r="E30" s="5">
        <f t="shared" ref="E30" si="56">((C30/C29)-1)*100</f>
        <v>0.18682655543968973</v>
      </c>
      <c r="F30" s="21" t="s">
        <v>30</v>
      </c>
      <c r="G30" s="23" t="s">
        <v>30</v>
      </c>
    </row>
    <row r="31" spans="1:7" x14ac:dyDescent="0.25">
      <c r="A31" s="1"/>
      <c r="B31" s="6" t="s">
        <v>7</v>
      </c>
      <c r="C31" s="3">
        <v>94467000</v>
      </c>
      <c r="D31" s="4">
        <f t="shared" ref="D31" si="57">C31-C30</f>
        <v>2231000</v>
      </c>
      <c r="E31" s="5">
        <f t="shared" ref="E31" si="58">((C31/C30)-1)*100</f>
        <v>2.4187952643219601</v>
      </c>
      <c r="F31" s="4">
        <f t="shared" ref="F31" si="59">C31-C27</f>
        <v>6592000</v>
      </c>
      <c r="G31" s="11">
        <f t="shared" ref="G31" si="60">((C31/C27)-1)*100</f>
        <v>7.5015647226173598</v>
      </c>
    </row>
    <row r="32" spans="1:7" x14ac:dyDescent="0.25">
      <c r="A32" s="1"/>
      <c r="B32" s="6" t="s">
        <v>8</v>
      </c>
      <c r="C32" s="3">
        <v>96212000</v>
      </c>
      <c r="D32" s="4">
        <f t="shared" ref="D32" si="61">C32-C31</f>
        <v>1745000</v>
      </c>
      <c r="E32" s="5">
        <f t="shared" ref="E32" si="62">((C32/C31)-1)*100</f>
        <v>1.847205902590332</v>
      </c>
      <c r="F32" s="4">
        <f t="shared" ref="F32" si="63">C32-C28</f>
        <v>6532000</v>
      </c>
      <c r="G32" s="11">
        <f t="shared" ref="G32" si="64">((C32/C28)-1)*100</f>
        <v>7.283675289919711</v>
      </c>
    </row>
    <row r="33" spans="1:7" x14ac:dyDescent="0.25">
      <c r="A33" s="1"/>
      <c r="B33" s="6" t="s">
        <v>9</v>
      </c>
      <c r="C33" s="3">
        <v>98337000</v>
      </c>
      <c r="D33" s="4">
        <f t="shared" ref="D33" si="65">C33-C32</f>
        <v>2125000</v>
      </c>
      <c r="E33" s="5">
        <f t="shared" ref="E33" si="66">((C33/C32)-1)*100</f>
        <v>2.2086641998918966</v>
      </c>
      <c r="F33" s="4">
        <f t="shared" ref="F33" si="67">C33-C29</f>
        <v>6273000</v>
      </c>
      <c r="G33" s="11">
        <f t="shared" ref="G33" si="68">((C33/C29)-1)*100</f>
        <v>6.813738269030245</v>
      </c>
    </row>
    <row r="34" spans="1:7" x14ac:dyDescent="0.25">
      <c r="A34" s="1" t="s">
        <v>25</v>
      </c>
      <c r="B34" s="6" t="s">
        <v>11</v>
      </c>
      <c r="C34" s="3">
        <v>98155000</v>
      </c>
      <c r="D34" s="4">
        <f t="shared" ref="D34" si="69">C34-C33</f>
        <v>-182000</v>
      </c>
      <c r="E34" s="5">
        <f t="shared" ref="E34" si="70">((C34/C33)-1)*100</f>
        <v>-0.18507784455494836</v>
      </c>
      <c r="F34" s="4">
        <f t="shared" ref="F34" si="71">C34-C30</f>
        <v>5919000</v>
      </c>
      <c r="G34" s="11">
        <f t="shared" ref="G34" si="72">((C34/C30)-1)*100</f>
        <v>6.4172340517802073</v>
      </c>
    </row>
    <row r="35" spans="1:7" x14ac:dyDescent="0.25">
      <c r="A35" s="1"/>
      <c r="B35" s="6" t="s">
        <v>7</v>
      </c>
      <c r="C35" s="3">
        <v>80381000</v>
      </c>
      <c r="D35" s="4">
        <f t="shared" ref="D35" si="73">C35-C34</f>
        <v>-17774000</v>
      </c>
      <c r="E35" s="5">
        <f t="shared" ref="E35" si="74">((C35/C34)-1)*100</f>
        <v>-18.108094340583769</v>
      </c>
      <c r="F35" s="4">
        <f t="shared" ref="F35" si="75">C35-C31</f>
        <v>-14086000</v>
      </c>
      <c r="G35" s="11">
        <f t="shared" ref="G35" si="76">((C35/C31)-1)*100</f>
        <v>-14.911027131167497</v>
      </c>
    </row>
    <row r="36" spans="1:7" x14ac:dyDescent="0.25">
      <c r="A36" s="1"/>
      <c r="B36" s="6" t="s">
        <v>8</v>
      </c>
      <c r="C36" s="3">
        <v>88728000</v>
      </c>
      <c r="D36" s="4">
        <f t="shared" ref="D36" si="77">C36-C35</f>
        <v>8347000</v>
      </c>
      <c r="E36" s="5">
        <f t="shared" ref="E36" si="78">((C36/C35)-1)*100</f>
        <v>10.384294796033888</v>
      </c>
      <c r="F36" s="4">
        <f t="shared" ref="F36" si="79">C36-C32</f>
        <v>-7484000</v>
      </c>
      <c r="G36" s="11">
        <f t="shared" ref="G36" si="80">((C36/C32)-1)*100</f>
        <v>-7.7786554691722465</v>
      </c>
    </row>
    <row r="37" spans="1:7" x14ac:dyDescent="0.25">
      <c r="A37" s="1"/>
      <c r="B37" s="6" t="s">
        <v>9</v>
      </c>
      <c r="C37" s="3">
        <v>93579000</v>
      </c>
      <c r="D37" s="4">
        <f t="shared" ref="D37" si="81">C37-C36</f>
        <v>4851000</v>
      </c>
      <c r="E37" s="5">
        <f t="shared" ref="E37" si="82">((C37/C36)-1)*100</f>
        <v>5.4672707600757375</v>
      </c>
      <c r="F37" s="4">
        <f t="shared" ref="F37" si="83">C37-C33</f>
        <v>-4758000</v>
      </c>
      <c r="G37" s="11">
        <f t="shared" ref="G37" si="84">((C37/C33)-1)*100</f>
        <v>-4.8384636505079515</v>
      </c>
    </row>
    <row r="38" spans="1:7" x14ac:dyDescent="0.25">
      <c r="A38" s="1" t="s">
        <v>26</v>
      </c>
      <c r="B38" s="6" t="s">
        <v>11</v>
      </c>
      <c r="C38" s="3">
        <v>94735000</v>
      </c>
      <c r="D38" s="4">
        <f t="shared" ref="D38" si="85">C38-C37</f>
        <v>1156000</v>
      </c>
      <c r="E38" s="5">
        <f t="shared" ref="E38" si="86">((C38/C37)-1)*100</f>
        <v>1.2353198901462914</v>
      </c>
      <c r="F38" s="4">
        <f t="shared" ref="F38" si="87">C38-C34</f>
        <v>-3420000</v>
      </c>
      <c r="G38" s="11">
        <f t="shared" ref="G38" si="88">((C38/C34)-1)*100</f>
        <v>-3.4842850593449159</v>
      </c>
    </row>
    <row r="39" spans="1:7" x14ac:dyDescent="0.25">
      <c r="A39" s="1"/>
      <c r="B39" s="6" t="s">
        <v>7</v>
      </c>
      <c r="C39" s="3">
        <v>96780000</v>
      </c>
      <c r="D39" s="4">
        <f t="shared" ref="D39" si="89">C39-C38</f>
        <v>2045000</v>
      </c>
      <c r="E39" s="5">
        <f t="shared" ref="E39" si="90">((C39/C38)-1)*100</f>
        <v>2.1586530849210916</v>
      </c>
      <c r="F39" s="4">
        <f t="shared" ref="F39" si="91">C39-C35</f>
        <v>16399000</v>
      </c>
      <c r="G39" s="11">
        <f t="shared" ref="G39" si="92">((C39/C35)-1)*100</f>
        <v>20.40158743981786</v>
      </c>
    </row>
    <row r="40" spans="1:7" x14ac:dyDescent="0.25">
      <c r="A40" s="1"/>
      <c r="B40" s="6" t="s">
        <v>8</v>
      </c>
      <c r="C40" s="3">
        <v>96154000</v>
      </c>
      <c r="D40" s="4">
        <f t="shared" ref="D40" si="93">C40-C39</f>
        <v>-626000</v>
      </c>
      <c r="E40" s="5">
        <f t="shared" ref="E40" si="94">((C40/C39)-1)*100</f>
        <v>-0.64682785699524681</v>
      </c>
      <c r="F40" s="4">
        <f t="shared" ref="F40" si="95">C40-C36</f>
        <v>7426000</v>
      </c>
      <c r="G40" s="11">
        <f t="shared" ref="G40" si="96">((C40/C36)-1)*100</f>
        <v>8.3693986114868011</v>
      </c>
    </row>
    <row r="41" spans="1:7" x14ac:dyDescent="0.25">
      <c r="A41" s="1"/>
      <c r="B41" s="6" t="s">
        <v>29</v>
      </c>
      <c r="C41" s="3">
        <v>99949000</v>
      </c>
      <c r="D41" s="4">
        <f t="shared" ref="D41" si="97">C41-C40</f>
        <v>3795000</v>
      </c>
      <c r="E41" s="5">
        <f t="shared" ref="E41" si="98">((C41/C40)-1)*100</f>
        <v>3.9467936851301122</v>
      </c>
      <c r="F41" s="4">
        <f t="shared" ref="F41" si="99">C41-C37</f>
        <v>6370000</v>
      </c>
      <c r="G41" s="11">
        <f t="shared" ref="G41" si="100">((C41/C37)-1)*100</f>
        <v>6.8070827856677285</v>
      </c>
    </row>
    <row r="42" spans="1:7" x14ac:dyDescent="0.25">
      <c r="A42" s="1" t="s">
        <v>35</v>
      </c>
      <c r="B42" s="6" t="s">
        <v>11</v>
      </c>
      <c r="C42" s="3">
        <v>101642000</v>
      </c>
      <c r="D42" s="4">
        <f t="shared" ref="D42" si="101">C42-C41</f>
        <v>1693000</v>
      </c>
      <c r="E42" s="5">
        <f t="shared" ref="E42" si="102">((C42/C41)-1)*100</f>
        <v>1.6938638705739972</v>
      </c>
      <c r="F42" s="4">
        <f t="shared" ref="F42" si="103">C42-C38</f>
        <v>6907000</v>
      </c>
      <c r="G42" s="11">
        <f t="shared" ref="G42" si="104">((C42/C38)-1)*100</f>
        <v>7.2908639890220117</v>
      </c>
    </row>
    <row r="43" spans="1:7" ht="15.75" thickBot="1" x14ac:dyDescent="0.3">
      <c r="A43" s="7"/>
      <c r="B43" s="8"/>
      <c r="C43" s="7"/>
      <c r="D43" s="9"/>
      <c r="E43" s="12"/>
      <c r="F43" s="9"/>
      <c r="G43" s="13"/>
    </row>
    <row r="46" spans="1:7" ht="15.75" thickBot="1" x14ac:dyDescent="0.3"/>
    <row r="47" spans="1:7" ht="34.5" thickBot="1" x14ac:dyDescent="0.3">
      <c r="A47" s="34" t="s">
        <v>0</v>
      </c>
      <c r="B47" s="36" t="s">
        <v>1</v>
      </c>
      <c r="C47" s="38" t="s">
        <v>27</v>
      </c>
      <c r="D47" s="17" t="str">
        <f>Gross_Earnings!D47</f>
        <v>Change in bonus payments</v>
      </c>
      <c r="E47" s="25" t="str">
        <f>Gross_Earnings!E47</f>
        <v>% change in bonus payments</v>
      </c>
      <c r="F47" s="25" t="str">
        <f>Gross_Earnings!F47</f>
        <v>Change in bonus payments</v>
      </c>
      <c r="G47" s="25" t="str">
        <f>Gross_Earnings!G47</f>
        <v>% change in bonus payments</v>
      </c>
    </row>
    <row r="48" spans="1:7" ht="15.75" thickBot="1" x14ac:dyDescent="0.3">
      <c r="A48" s="35"/>
      <c r="B48" s="37"/>
      <c r="C48" s="39"/>
      <c r="D48" s="40" t="s">
        <v>5</v>
      </c>
      <c r="E48" s="41"/>
      <c r="F48" s="42" t="s">
        <v>6</v>
      </c>
      <c r="G48" s="43"/>
    </row>
    <row r="49" spans="1:7" x14ac:dyDescent="0.25">
      <c r="A49" s="1" t="s">
        <v>10</v>
      </c>
      <c r="B49" s="2" t="s">
        <v>7</v>
      </c>
      <c r="C49" s="3">
        <v>4540000</v>
      </c>
      <c r="D49" s="21" t="s">
        <v>30</v>
      </c>
      <c r="E49" s="23" t="s">
        <v>30</v>
      </c>
      <c r="F49" s="21" t="s">
        <v>30</v>
      </c>
      <c r="G49" s="23" t="s">
        <v>30</v>
      </c>
    </row>
    <row r="50" spans="1:7" x14ac:dyDescent="0.25">
      <c r="A50" s="1"/>
      <c r="B50" s="2" t="s">
        <v>8</v>
      </c>
      <c r="C50" s="3">
        <v>4516000</v>
      </c>
      <c r="D50" s="4">
        <f t="shared" ref="D50:D51" si="105">C50-C49</f>
        <v>-24000</v>
      </c>
      <c r="E50" s="5">
        <f t="shared" ref="E50:E51" si="106">((C50/C49)-1)*100</f>
        <v>-0.52863436123348206</v>
      </c>
      <c r="F50" s="21" t="s">
        <v>30</v>
      </c>
      <c r="G50" s="23" t="s">
        <v>30</v>
      </c>
    </row>
    <row r="51" spans="1:7" x14ac:dyDescent="0.25">
      <c r="A51" s="1"/>
      <c r="B51" s="6" t="s">
        <v>9</v>
      </c>
      <c r="C51" s="3">
        <v>12916000</v>
      </c>
      <c r="D51" s="4">
        <f t="shared" si="105"/>
        <v>8400000</v>
      </c>
      <c r="E51" s="5">
        <f t="shared" si="106"/>
        <v>186.00531443755534</v>
      </c>
      <c r="F51" s="21" t="s">
        <v>30</v>
      </c>
      <c r="G51" s="23" t="s">
        <v>30</v>
      </c>
    </row>
    <row r="52" spans="1:7" x14ac:dyDescent="0.25">
      <c r="A52" s="1" t="s">
        <v>15</v>
      </c>
      <c r="B52" s="6" t="s">
        <v>11</v>
      </c>
      <c r="C52" s="3">
        <v>5274000</v>
      </c>
      <c r="D52" s="4">
        <f t="shared" ref="D52" si="107">C52-C51</f>
        <v>-7642000</v>
      </c>
      <c r="E52" s="5">
        <f t="shared" ref="E52" si="108">((C52/C51)-1)*100</f>
        <v>-59.166924744502936</v>
      </c>
      <c r="F52" s="21" t="s">
        <v>30</v>
      </c>
      <c r="G52" s="23" t="s">
        <v>30</v>
      </c>
    </row>
    <row r="53" spans="1:7" x14ac:dyDescent="0.25">
      <c r="A53" s="1"/>
      <c r="B53" s="6" t="s">
        <v>7</v>
      </c>
      <c r="C53" s="3">
        <v>4858000</v>
      </c>
      <c r="D53" s="4">
        <f t="shared" ref="D53" si="109">C53-C52</f>
        <v>-416000</v>
      </c>
      <c r="E53" s="5">
        <f t="shared" ref="E53" si="110">((C53/C52)-1)*100</f>
        <v>-7.8877512324611265</v>
      </c>
      <c r="F53" s="4">
        <f t="shared" ref="F53" si="111">C53-C49</f>
        <v>318000</v>
      </c>
      <c r="G53" s="11">
        <f t="shared" ref="G53" si="112">((C53/C49)-1)*100</f>
        <v>7.0044052863436068</v>
      </c>
    </row>
    <row r="54" spans="1:7" x14ac:dyDescent="0.25">
      <c r="A54" s="1"/>
      <c r="B54" s="6" t="s">
        <v>8</v>
      </c>
      <c r="C54" s="3">
        <v>5026000</v>
      </c>
      <c r="D54" s="4">
        <f t="shared" ref="D54" si="113">C54-C53</f>
        <v>168000</v>
      </c>
      <c r="E54" s="5">
        <f t="shared" ref="E54" si="114">((C54/C53)-1)*100</f>
        <v>3.4582132564841439</v>
      </c>
      <c r="F54" s="4">
        <f t="shared" ref="F54" si="115">C54-C50</f>
        <v>510000</v>
      </c>
      <c r="G54" s="11">
        <f t="shared" ref="G54" si="116">((C54/C50)-1)*100</f>
        <v>11.293179805137289</v>
      </c>
    </row>
    <row r="55" spans="1:7" x14ac:dyDescent="0.25">
      <c r="A55" s="1"/>
      <c r="B55" s="6" t="s">
        <v>9</v>
      </c>
      <c r="C55" s="3">
        <v>12867000</v>
      </c>
      <c r="D55" s="4">
        <f t="shared" ref="D55" si="117">C55-C54</f>
        <v>7841000</v>
      </c>
      <c r="E55" s="5">
        <f t="shared" ref="E55" si="118">((C55/C54)-1)*100</f>
        <v>156.00875447672107</v>
      </c>
      <c r="F55" s="4">
        <f t="shared" ref="F55" si="119">C55-C51</f>
        <v>-49000</v>
      </c>
      <c r="G55" s="11">
        <f t="shared" ref="G55" si="120">((C55/C51)-1)*100</f>
        <v>-0.37937441932487381</v>
      </c>
    </row>
    <row r="56" spans="1:7" x14ac:dyDescent="0.25">
      <c r="A56" s="1" t="s">
        <v>25</v>
      </c>
      <c r="B56" s="6" t="s">
        <v>11</v>
      </c>
      <c r="C56" s="3">
        <v>5093000</v>
      </c>
      <c r="D56" s="4">
        <f t="shared" ref="D56" si="121">C56-C55</f>
        <v>-7774000</v>
      </c>
      <c r="E56" s="5">
        <f t="shared" ref="E56" si="122">((C56/C55)-1)*100</f>
        <v>-60.41812388280097</v>
      </c>
      <c r="F56" s="4">
        <f t="shared" ref="F56" si="123">C56-C52</f>
        <v>-181000</v>
      </c>
      <c r="G56" s="11">
        <f t="shared" ref="G56" si="124">((C56/C52)-1)*100</f>
        <v>-3.4319302237390992</v>
      </c>
    </row>
    <row r="57" spans="1:7" x14ac:dyDescent="0.25">
      <c r="A57" s="1"/>
      <c r="B57" s="6" t="s">
        <v>7</v>
      </c>
      <c r="C57" s="3">
        <v>3914000</v>
      </c>
      <c r="D57" s="4">
        <f t="shared" ref="D57" si="125">C57-C56</f>
        <v>-1179000</v>
      </c>
      <c r="E57" s="5">
        <f t="shared" ref="E57" si="126">((C57/C56)-1)*100</f>
        <v>-23.149420773610842</v>
      </c>
      <c r="F57" s="4">
        <f t="shared" ref="F57" si="127">C57-C53</f>
        <v>-944000</v>
      </c>
      <c r="G57" s="11">
        <f t="shared" ref="G57" si="128">((C57/C53)-1)*100</f>
        <v>-19.431864965006174</v>
      </c>
    </row>
    <row r="58" spans="1:7" x14ac:dyDescent="0.25">
      <c r="A58" s="1"/>
      <c r="B58" s="6" t="s">
        <v>8</v>
      </c>
      <c r="C58" s="3">
        <v>4458000</v>
      </c>
      <c r="D58" s="4">
        <f t="shared" ref="D58" si="129">C58-C57</f>
        <v>544000</v>
      </c>
      <c r="E58" s="5">
        <f t="shared" ref="E58" si="130">((C58/C57)-1)*100</f>
        <v>13.898824731732251</v>
      </c>
      <c r="F58" s="4">
        <f t="shared" ref="F58" si="131">C58-C54</f>
        <v>-568000</v>
      </c>
      <c r="G58" s="11">
        <f t="shared" ref="G58" si="132">((C58/C54)-1)*100</f>
        <v>-11.301233585356151</v>
      </c>
    </row>
    <row r="59" spans="1:7" x14ac:dyDescent="0.25">
      <c r="A59" s="1"/>
      <c r="B59" s="6" t="s">
        <v>9</v>
      </c>
      <c r="C59" s="3">
        <v>12425000</v>
      </c>
      <c r="D59" s="4">
        <f t="shared" ref="D59" si="133">C59-C58</f>
        <v>7967000</v>
      </c>
      <c r="E59" s="5">
        <f t="shared" ref="E59" si="134">((C59/C58)-1)*100</f>
        <v>178.71242709735307</v>
      </c>
      <c r="F59" s="4">
        <f t="shared" ref="F59" si="135">C59-C55</f>
        <v>-442000</v>
      </c>
      <c r="G59" s="11">
        <f t="shared" ref="G59" si="136">((C59/C55)-1)*100</f>
        <v>-3.4351441672495486</v>
      </c>
    </row>
    <row r="60" spans="1:7" x14ac:dyDescent="0.25">
      <c r="A60" s="1" t="s">
        <v>26</v>
      </c>
      <c r="B60" s="6" t="s">
        <v>11</v>
      </c>
      <c r="C60" s="3">
        <v>6813000</v>
      </c>
      <c r="D60" s="4">
        <f t="shared" ref="D60" si="137">C60-C59</f>
        <v>-5612000</v>
      </c>
      <c r="E60" s="5">
        <f t="shared" ref="E60" si="138">((C60/C59)-1)*100</f>
        <v>-45.16700201207243</v>
      </c>
      <c r="F60" s="4">
        <f t="shared" ref="F60" si="139">C60-C56</f>
        <v>1720000</v>
      </c>
      <c r="G60" s="11">
        <f t="shared" ref="G60" si="140">((C60/C56)-1)*100</f>
        <v>33.771843707048887</v>
      </c>
    </row>
    <row r="61" spans="1:7" x14ac:dyDescent="0.25">
      <c r="A61" s="1"/>
      <c r="B61" s="6" t="s">
        <v>7</v>
      </c>
      <c r="C61" s="3">
        <v>6147000</v>
      </c>
      <c r="D61" s="4">
        <f t="shared" ref="D61" si="141">C61-C60</f>
        <v>-666000</v>
      </c>
      <c r="E61" s="5">
        <f t="shared" ref="E61" si="142">((C61/C60)-1)*100</f>
        <v>-9.775429326287977</v>
      </c>
      <c r="F61" s="4">
        <f t="shared" ref="F61" si="143">C61-C57</f>
        <v>2233000</v>
      </c>
      <c r="G61" s="11">
        <f t="shared" ref="G61" si="144">((C61/C57)-1)*100</f>
        <v>57.05160960654063</v>
      </c>
    </row>
    <row r="62" spans="1:7" x14ac:dyDescent="0.25">
      <c r="A62" s="1"/>
      <c r="B62" s="6" t="s">
        <v>8</v>
      </c>
      <c r="C62" s="3">
        <v>6644000</v>
      </c>
      <c r="D62" s="4">
        <f t="shared" ref="D62" si="145">C62-C61</f>
        <v>497000</v>
      </c>
      <c r="E62" s="5">
        <f t="shared" ref="E62" si="146">((C62/C61)-1)*100</f>
        <v>8.085244834878802</v>
      </c>
      <c r="F62" s="4">
        <f t="shared" ref="F62" si="147">C62-C58</f>
        <v>2186000</v>
      </c>
      <c r="G62" s="11">
        <f t="shared" ref="G62" si="148">((C62/C58)-1)*100</f>
        <v>49.035441902198286</v>
      </c>
    </row>
    <row r="63" spans="1:7" x14ac:dyDescent="0.25">
      <c r="A63" s="1"/>
      <c r="B63" s="6" t="s">
        <v>29</v>
      </c>
      <c r="C63" s="3">
        <v>14087000</v>
      </c>
      <c r="D63" s="4">
        <f t="shared" ref="D63" si="149">C63-C62</f>
        <v>7443000</v>
      </c>
      <c r="E63" s="5">
        <f t="shared" ref="E63" si="150">((C63/C62)-1)*100</f>
        <v>112.02588801926549</v>
      </c>
      <c r="F63" s="4">
        <f t="shared" ref="F63" si="151">C63-C59</f>
        <v>1662000</v>
      </c>
      <c r="G63" s="11">
        <f t="shared" ref="G63" si="152">((C63/C59)-1)*100</f>
        <v>13.376257545271631</v>
      </c>
    </row>
    <row r="64" spans="1:7" x14ac:dyDescent="0.25">
      <c r="A64" s="1" t="s">
        <v>35</v>
      </c>
      <c r="B64" s="6" t="s">
        <v>11</v>
      </c>
      <c r="C64" s="3">
        <v>8451000</v>
      </c>
      <c r="D64" s="4">
        <f t="shared" ref="D64" si="153">C64-C63</f>
        <v>-5636000</v>
      </c>
      <c r="E64" s="5">
        <f t="shared" ref="E64" si="154">((C64/C63)-1)*100</f>
        <v>-40.008518492226877</v>
      </c>
      <c r="F64" s="4">
        <f t="shared" ref="F64" si="155">C64-C60</f>
        <v>1638000</v>
      </c>
      <c r="G64" s="11">
        <f t="shared" ref="G64" si="156">((C64/C60)-1)*100</f>
        <v>24.042272126816378</v>
      </c>
    </row>
    <row r="65" spans="1:7" ht="15.75" thickBot="1" x14ac:dyDescent="0.3">
      <c r="A65" s="7"/>
      <c r="B65" s="8"/>
      <c r="C65" s="7"/>
      <c r="D65" s="9"/>
      <c r="E65" s="12"/>
      <c r="F65" s="9"/>
      <c r="G65" s="13"/>
    </row>
    <row r="68" spans="1:7" ht="15.75" thickBot="1" x14ac:dyDescent="0.3"/>
    <row r="69" spans="1:7" ht="45.75" thickBot="1" x14ac:dyDescent="0.3">
      <c r="A69" s="34" t="s">
        <v>0</v>
      </c>
      <c r="B69" s="36" t="s">
        <v>1</v>
      </c>
      <c r="C69" s="38" t="s">
        <v>28</v>
      </c>
      <c r="D69" s="17" t="str">
        <f>Gross_Earnings!D69</f>
        <v>Change in overtime payments</v>
      </c>
      <c r="E69" s="25" t="str">
        <f>Gross_Earnings!E69</f>
        <v>% change in overtime payments</v>
      </c>
      <c r="F69" s="25" t="str">
        <f>Gross_Earnings!F69</f>
        <v>Change in overtime payments</v>
      </c>
      <c r="G69" s="25" t="str">
        <f>Gross_Earnings!G69</f>
        <v>% change in overtime payments</v>
      </c>
    </row>
    <row r="70" spans="1:7" ht="15.75" thickBot="1" x14ac:dyDescent="0.3">
      <c r="A70" s="35"/>
      <c r="B70" s="37"/>
      <c r="C70" s="39"/>
      <c r="D70" s="40" t="s">
        <v>5</v>
      </c>
      <c r="E70" s="41"/>
      <c r="F70" s="42" t="s">
        <v>6</v>
      </c>
      <c r="G70" s="43"/>
    </row>
    <row r="71" spans="1:7" x14ac:dyDescent="0.25">
      <c r="A71" s="1" t="s">
        <v>10</v>
      </c>
      <c r="B71" s="2" t="s">
        <v>7</v>
      </c>
      <c r="C71" s="3">
        <v>2425000</v>
      </c>
      <c r="D71" s="21" t="s">
        <v>30</v>
      </c>
      <c r="E71" s="23" t="s">
        <v>30</v>
      </c>
      <c r="F71" s="21" t="s">
        <v>30</v>
      </c>
      <c r="G71" s="23" t="s">
        <v>30</v>
      </c>
    </row>
    <row r="72" spans="1:7" x14ac:dyDescent="0.25">
      <c r="A72" s="1"/>
      <c r="B72" s="2" t="s">
        <v>8</v>
      </c>
      <c r="C72" s="3">
        <v>2318000</v>
      </c>
      <c r="D72" s="4">
        <f t="shared" ref="D72:D84" si="157">C72-C71</f>
        <v>-107000</v>
      </c>
      <c r="E72" s="5">
        <f t="shared" ref="E72:E84" si="158">((C72/C71)-1)*100</f>
        <v>-4.4123711340206206</v>
      </c>
      <c r="F72" s="21" t="s">
        <v>30</v>
      </c>
      <c r="G72" s="23" t="s">
        <v>30</v>
      </c>
    </row>
    <row r="73" spans="1:7" x14ac:dyDescent="0.25">
      <c r="A73" s="1"/>
      <c r="B73" s="6" t="s">
        <v>9</v>
      </c>
      <c r="C73" s="3">
        <v>2541000</v>
      </c>
      <c r="D73" s="4">
        <f t="shared" si="157"/>
        <v>223000</v>
      </c>
      <c r="E73" s="5">
        <f t="shared" si="158"/>
        <v>9.6203623813632344</v>
      </c>
      <c r="F73" s="21" t="s">
        <v>30</v>
      </c>
      <c r="G73" s="23" t="s">
        <v>30</v>
      </c>
    </row>
    <row r="74" spans="1:7" x14ac:dyDescent="0.25">
      <c r="A74" s="1" t="s">
        <v>15</v>
      </c>
      <c r="B74" s="6" t="s">
        <v>11</v>
      </c>
      <c r="C74" s="3">
        <v>2424000</v>
      </c>
      <c r="D74" s="4">
        <f t="shared" si="157"/>
        <v>-117000</v>
      </c>
      <c r="E74" s="5">
        <f t="shared" si="158"/>
        <v>-4.6044864226682414</v>
      </c>
      <c r="F74" s="21" t="s">
        <v>30</v>
      </c>
      <c r="G74" s="23" t="s">
        <v>30</v>
      </c>
    </row>
    <row r="75" spans="1:7" x14ac:dyDescent="0.25">
      <c r="A75" s="1"/>
      <c r="B75" s="6" t="s">
        <v>7</v>
      </c>
      <c r="C75" s="3">
        <v>2765000</v>
      </c>
      <c r="D75" s="4">
        <f t="shared" si="157"/>
        <v>341000</v>
      </c>
      <c r="E75" s="5">
        <f t="shared" si="158"/>
        <v>14.067656765676562</v>
      </c>
      <c r="F75" s="4">
        <f t="shared" ref="F75:F84" si="159">C75-C71</f>
        <v>340000</v>
      </c>
      <c r="G75" s="11">
        <f t="shared" ref="G75:G84" si="160">((C75/C71)-1)*100</f>
        <v>14.020618556701026</v>
      </c>
    </row>
    <row r="76" spans="1:7" x14ac:dyDescent="0.25">
      <c r="A76" s="1"/>
      <c r="B76" s="6" t="s">
        <v>8</v>
      </c>
      <c r="C76" s="3">
        <v>2512000</v>
      </c>
      <c r="D76" s="4">
        <f t="shared" si="157"/>
        <v>-253000</v>
      </c>
      <c r="E76" s="5">
        <f t="shared" si="158"/>
        <v>-9.150090415913203</v>
      </c>
      <c r="F76" s="4">
        <f t="shared" si="159"/>
        <v>194000</v>
      </c>
      <c r="G76" s="11">
        <f t="shared" si="160"/>
        <v>8.3692838654012114</v>
      </c>
    </row>
    <row r="77" spans="1:7" x14ac:dyDescent="0.25">
      <c r="A77" s="1"/>
      <c r="B77" s="6" t="s">
        <v>9</v>
      </c>
      <c r="C77" s="3">
        <v>2610000</v>
      </c>
      <c r="D77" s="4">
        <f t="shared" si="157"/>
        <v>98000</v>
      </c>
      <c r="E77" s="5">
        <f t="shared" si="158"/>
        <v>3.9012738853503093</v>
      </c>
      <c r="F77" s="4">
        <f t="shared" si="159"/>
        <v>69000</v>
      </c>
      <c r="G77" s="11">
        <f t="shared" si="160"/>
        <v>2.7154663518299982</v>
      </c>
    </row>
    <row r="78" spans="1:7" x14ac:dyDescent="0.25">
      <c r="A78" s="1" t="s">
        <v>25</v>
      </c>
      <c r="B78" s="6" t="s">
        <v>11</v>
      </c>
      <c r="C78" s="3">
        <v>2667000</v>
      </c>
      <c r="D78" s="4">
        <f t="shared" si="157"/>
        <v>57000</v>
      </c>
      <c r="E78" s="5">
        <f t="shared" si="158"/>
        <v>2.1839080459770122</v>
      </c>
      <c r="F78" s="4">
        <f t="shared" si="159"/>
        <v>243000</v>
      </c>
      <c r="G78" s="11">
        <f t="shared" si="160"/>
        <v>10.024752475247523</v>
      </c>
    </row>
    <row r="79" spans="1:7" x14ac:dyDescent="0.25">
      <c r="A79" s="1"/>
      <c r="B79" s="6" t="s">
        <v>7</v>
      </c>
      <c r="C79" s="3">
        <v>1754000</v>
      </c>
      <c r="D79" s="4">
        <f t="shared" si="157"/>
        <v>-913000</v>
      </c>
      <c r="E79" s="5">
        <f t="shared" si="158"/>
        <v>-34.233220847394072</v>
      </c>
      <c r="F79" s="4">
        <f t="shared" si="159"/>
        <v>-1011000</v>
      </c>
      <c r="G79" s="11">
        <f t="shared" si="160"/>
        <v>-36.564195298372518</v>
      </c>
    </row>
    <row r="80" spans="1:7" x14ac:dyDescent="0.25">
      <c r="A80" s="1"/>
      <c r="B80" s="6" t="s">
        <v>8</v>
      </c>
      <c r="C80" s="3">
        <v>1942000</v>
      </c>
      <c r="D80" s="4">
        <f t="shared" si="157"/>
        <v>188000</v>
      </c>
      <c r="E80" s="5">
        <f t="shared" si="158"/>
        <v>10.718358038768528</v>
      </c>
      <c r="F80" s="4">
        <f t="shared" si="159"/>
        <v>-570000</v>
      </c>
      <c r="G80" s="11">
        <f t="shared" si="160"/>
        <v>-22.691082802547768</v>
      </c>
    </row>
    <row r="81" spans="1:7" x14ac:dyDescent="0.25">
      <c r="A81" s="1"/>
      <c r="B81" s="6" t="s">
        <v>9</v>
      </c>
      <c r="C81" s="3">
        <v>2348000</v>
      </c>
      <c r="D81" s="4">
        <f t="shared" si="157"/>
        <v>406000</v>
      </c>
      <c r="E81" s="5">
        <f t="shared" si="158"/>
        <v>20.906282183316161</v>
      </c>
      <c r="F81" s="4">
        <f t="shared" si="159"/>
        <v>-262000</v>
      </c>
      <c r="G81" s="11">
        <f t="shared" si="160"/>
        <v>-10.038314176245212</v>
      </c>
    </row>
    <row r="82" spans="1:7" x14ac:dyDescent="0.25">
      <c r="A82" s="1" t="s">
        <v>26</v>
      </c>
      <c r="B82" s="6" t="s">
        <v>11</v>
      </c>
      <c r="C82" s="3">
        <v>2311000</v>
      </c>
      <c r="D82" s="4">
        <f t="shared" si="157"/>
        <v>-37000</v>
      </c>
      <c r="E82" s="5">
        <f t="shared" si="158"/>
        <v>-1.5758091993185674</v>
      </c>
      <c r="F82" s="4">
        <f t="shared" si="159"/>
        <v>-356000</v>
      </c>
      <c r="G82" s="11">
        <f t="shared" si="160"/>
        <v>-13.348331458567674</v>
      </c>
    </row>
    <row r="83" spans="1:7" x14ac:dyDescent="0.25">
      <c r="A83" s="1"/>
      <c r="B83" s="6" t="s">
        <v>7</v>
      </c>
      <c r="C83" s="3">
        <v>2579000</v>
      </c>
      <c r="D83" s="4">
        <f t="shared" si="157"/>
        <v>268000</v>
      </c>
      <c r="E83" s="5">
        <f t="shared" si="158"/>
        <v>11.596711380354829</v>
      </c>
      <c r="F83" s="4">
        <f t="shared" si="159"/>
        <v>825000</v>
      </c>
      <c r="G83" s="11">
        <f t="shared" si="160"/>
        <v>47.035347776510839</v>
      </c>
    </row>
    <row r="84" spans="1:7" x14ac:dyDescent="0.25">
      <c r="A84" s="1"/>
      <c r="B84" s="6" t="s">
        <v>8</v>
      </c>
      <c r="C84" s="3">
        <v>2319000</v>
      </c>
      <c r="D84" s="4">
        <f t="shared" si="157"/>
        <v>-260000</v>
      </c>
      <c r="E84" s="5">
        <f t="shared" si="158"/>
        <v>-10.081426909654901</v>
      </c>
      <c r="F84" s="4">
        <f t="shared" si="159"/>
        <v>377000</v>
      </c>
      <c r="G84" s="11">
        <f t="shared" si="160"/>
        <v>19.412976313079298</v>
      </c>
    </row>
    <row r="85" spans="1:7" x14ac:dyDescent="0.25">
      <c r="A85" s="1"/>
      <c r="B85" s="6" t="s">
        <v>29</v>
      </c>
      <c r="C85" s="3">
        <v>2651000</v>
      </c>
      <c r="D85" s="4">
        <f t="shared" ref="D85" si="161">C85-C84</f>
        <v>332000</v>
      </c>
      <c r="E85" s="5">
        <f t="shared" ref="E85" si="162">((C85/C84)-1)*100</f>
        <v>14.316515739542911</v>
      </c>
      <c r="F85" s="4">
        <f t="shared" ref="F85" si="163">C85-C81</f>
        <v>303000</v>
      </c>
      <c r="G85" s="11">
        <f t="shared" ref="G85" si="164">((C85/C81)-1)*100</f>
        <v>12.9045996592845</v>
      </c>
    </row>
    <row r="86" spans="1:7" x14ac:dyDescent="0.25">
      <c r="A86" s="1" t="s">
        <v>35</v>
      </c>
      <c r="B86" s="6" t="s">
        <v>11</v>
      </c>
      <c r="C86" s="3">
        <v>2752000</v>
      </c>
      <c r="D86" s="4">
        <f t="shared" ref="D86" si="165">C86-C85</f>
        <v>101000</v>
      </c>
      <c r="E86" s="5">
        <f t="shared" ref="E86" si="166">((C86/C85)-1)*100</f>
        <v>3.8098830629951008</v>
      </c>
      <c r="F86" s="4">
        <f t="shared" ref="F86" si="167">C86-C82</f>
        <v>441000</v>
      </c>
      <c r="G86" s="11">
        <f t="shared" ref="G86" si="168">((C86/C82)-1)*100</f>
        <v>19.082648204240591</v>
      </c>
    </row>
    <row r="87" spans="1:7" ht="15.75" thickBot="1" x14ac:dyDescent="0.3">
      <c r="A87" s="7"/>
      <c r="B87" s="8"/>
      <c r="C87" s="7"/>
      <c r="D87" s="9"/>
      <c r="E87" s="12"/>
      <c r="F87" s="9"/>
      <c r="G87" s="13"/>
    </row>
  </sheetData>
  <mergeCells count="20">
    <mergeCell ref="A47:A48"/>
    <mergeCell ref="B47:B48"/>
    <mergeCell ref="C47:C48"/>
    <mergeCell ref="D48:E48"/>
    <mergeCell ref="F48:G48"/>
    <mergeCell ref="A3:A4"/>
    <mergeCell ref="B3:B4"/>
    <mergeCell ref="C3:C4"/>
    <mergeCell ref="D4:E4"/>
    <mergeCell ref="F4:G4"/>
    <mergeCell ref="A25:A26"/>
    <mergeCell ref="B25:B26"/>
    <mergeCell ref="C25:C26"/>
    <mergeCell ref="D26:E26"/>
    <mergeCell ref="F26:G26"/>
    <mergeCell ref="A69:A70"/>
    <mergeCell ref="B69:B70"/>
    <mergeCell ref="C69:C70"/>
    <mergeCell ref="D70:E70"/>
    <mergeCell ref="F70:G70"/>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7"/>
  <sheetViews>
    <sheetView zoomScale="90" zoomScaleNormal="90" workbookViewId="0">
      <selection activeCell="C85" sqref="C85:C86"/>
    </sheetView>
  </sheetViews>
  <sheetFormatPr defaultRowHeight="15" x14ac:dyDescent="0.25"/>
  <cols>
    <col min="3" max="3" width="14.28515625" customWidth="1"/>
    <col min="4" max="4" width="11.28515625" bestFit="1" customWidth="1"/>
    <col min="6" max="6" width="11.28515625" bestFit="1" customWidth="1"/>
  </cols>
  <sheetData>
    <row r="1" spans="1:7" x14ac:dyDescent="0.25">
      <c r="A1" t="s">
        <v>22</v>
      </c>
    </row>
    <row r="2" spans="1:7" ht="15.75" thickBot="1" x14ac:dyDescent="0.3"/>
    <row r="3" spans="1:7" ht="34.5" thickBot="1" x14ac:dyDescent="0.3">
      <c r="A3" s="34" t="s">
        <v>0</v>
      </c>
      <c r="B3" s="36" t="s">
        <v>1</v>
      </c>
      <c r="C3" s="38" t="s">
        <v>2</v>
      </c>
      <c r="D3" s="17" t="s">
        <v>3</v>
      </c>
      <c r="E3" s="18" t="s">
        <v>4</v>
      </c>
      <c r="F3" s="18" t="s">
        <v>3</v>
      </c>
      <c r="G3" s="19" t="s">
        <v>4</v>
      </c>
    </row>
    <row r="4" spans="1:7" ht="15.75" thickBot="1" x14ac:dyDescent="0.3">
      <c r="A4" s="35"/>
      <c r="B4" s="37"/>
      <c r="C4" s="39"/>
      <c r="D4" s="40" t="s">
        <v>5</v>
      </c>
      <c r="E4" s="41"/>
      <c r="F4" s="42" t="s">
        <v>6</v>
      </c>
      <c r="G4" s="43"/>
    </row>
    <row r="5" spans="1:7" x14ac:dyDescent="0.25">
      <c r="A5" s="1" t="s">
        <v>10</v>
      </c>
      <c r="B5" s="2" t="s">
        <v>7</v>
      </c>
      <c r="C5" s="3">
        <f t="shared" ref="C5:C20" si="0">C27+C49+C71</f>
        <v>37871000</v>
      </c>
      <c r="D5" s="21" t="s">
        <v>30</v>
      </c>
      <c r="E5" s="23" t="s">
        <v>30</v>
      </c>
      <c r="F5" s="21" t="s">
        <v>30</v>
      </c>
      <c r="G5" s="23" t="s">
        <v>30</v>
      </c>
    </row>
    <row r="6" spans="1:7" x14ac:dyDescent="0.25">
      <c r="A6" s="1"/>
      <c r="B6" s="2" t="s">
        <v>8</v>
      </c>
      <c r="C6" s="3">
        <f t="shared" si="0"/>
        <v>38571000</v>
      </c>
      <c r="D6" s="4">
        <f t="shared" ref="D6:D7" si="1">C6-C5</f>
        <v>700000</v>
      </c>
      <c r="E6" s="5">
        <f t="shared" ref="E6:E7" si="2">((C6/C5)-1)*100</f>
        <v>1.8483800269335271</v>
      </c>
      <c r="F6" s="21" t="s">
        <v>30</v>
      </c>
      <c r="G6" s="23" t="s">
        <v>30</v>
      </c>
    </row>
    <row r="7" spans="1:7" x14ac:dyDescent="0.25">
      <c r="A7" s="1"/>
      <c r="B7" s="6" t="s">
        <v>9</v>
      </c>
      <c r="C7" s="3">
        <f t="shared" si="0"/>
        <v>41629000</v>
      </c>
      <c r="D7" s="4">
        <f t="shared" si="1"/>
        <v>3058000</v>
      </c>
      <c r="E7" s="5">
        <f t="shared" si="2"/>
        <v>7.9282362396619233</v>
      </c>
      <c r="F7" s="21" t="s">
        <v>30</v>
      </c>
      <c r="G7" s="23" t="s">
        <v>30</v>
      </c>
    </row>
    <row r="8" spans="1:7" x14ac:dyDescent="0.25">
      <c r="A8" s="1" t="s">
        <v>15</v>
      </c>
      <c r="B8" s="6" t="s">
        <v>11</v>
      </c>
      <c r="C8" s="3">
        <f t="shared" si="0"/>
        <v>38627000</v>
      </c>
      <c r="D8" s="4">
        <f t="shared" ref="D8" si="3">C8-C7</f>
        <v>-3002000</v>
      </c>
      <c r="E8" s="5">
        <f t="shared" ref="E8" si="4">((C8/C7)-1)*100</f>
        <v>-7.211319032405294</v>
      </c>
      <c r="F8" s="21" t="s">
        <v>30</v>
      </c>
      <c r="G8" s="23" t="s">
        <v>30</v>
      </c>
    </row>
    <row r="9" spans="1:7" x14ac:dyDescent="0.25">
      <c r="A9" s="1"/>
      <c r="B9" s="6" t="s">
        <v>7</v>
      </c>
      <c r="C9" s="3">
        <f t="shared" si="0"/>
        <v>41961000</v>
      </c>
      <c r="D9" s="4">
        <f t="shared" ref="D9" si="5">C9-C8</f>
        <v>3334000</v>
      </c>
      <c r="E9" s="5">
        <f t="shared" ref="E9" si="6">((C9/C8)-1)*100</f>
        <v>8.6312682838429069</v>
      </c>
      <c r="F9" s="4">
        <f t="shared" ref="F9" si="7">C9-C5</f>
        <v>4090000</v>
      </c>
      <c r="G9" s="11">
        <f t="shared" ref="G9" si="8">((C9/C5)-1)*100</f>
        <v>10.799820443083096</v>
      </c>
    </row>
    <row r="10" spans="1:7" x14ac:dyDescent="0.25">
      <c r="A10" s="1"/>
      <c r="B10" s="6" t="s">
        <v>8</v>
      </c>
      <c r="C10" s="3">
        <f t="shared" si="0"/>
        <v>39650000</v>
      </c>
      <c r="D10" s="4">
        <f t="shared" ref="D10" si="9">C10-C9</f>
        <v>-2311000</v>
      </c>
      <c r="E10" s="5">
        <f t="shared" ref="E10" si="10">((C10/C9)-1)*100</f>
        <v>-5.5074950549319652</v>
      </c>
      <c r="F10" s="4">
        <f t="shared" ref="F10" si="11">C10-C6</f>
        <v>1079000</v>
      </c>
      <c r="G10" s="11">
        <f t="shared" ref="G10" si="12">((C10/C6)-1)*100</f>
        <v>2.7974384900572913</v>
      </c>
    </row>
    <row r="11" spans="1:7" x14ac:dyDescent="0.25">
      <c r="A11" s="1"/>
      <c r="B11" s="6" t="s">
        <v>9</v>
      </c>
      <c r="C11" s="3">
        <f t="shared" si="0"/>
        <v>43703000</v>
      </c>
      <c r="D11" s="4">
        <f t="shared" ref="D11" si="13">C11-C10</f>
        <v>4053000</v>
      </c>
      <c r="E11" s="5">
        <f t="shared" ref="E11" si="14">((C11/C10)-1)*100</f>
        <v>10.221941992433802</v>
      </c>
      <c r="F11" s="4">
        <f t="shared" ref="F11" si="15">C11-C7</f>
        <v>2074000</v>
      </c>
      <c r="G11" s="11">
        <f t="shared" ref="G11" si="16">((C11/C7)-1)*100</f>
        <v>4.9821038218549552</v>
      </c>
    </row>
    <row r="12" spans="1:7" x14ac:dyDescent="0.25">
      <c r="A12" s="1" t="s">
        <v>25</v>
      </c>
      <c r="B12" s="6" t="s">
        <v>11</v>
      </c>
      <c r="C12" s="3">
        <f t="shared" si="0"/>
        <v>38241000</v>
      </c>
      <c r="D12" s="4">
        <f t="shared" ref="D12" si="17">C12-C11</f>
        <v>-5462000</v>
      </c>
      <c r="E12" s="5">
        <f t="shared" ref="E12" si="18">((C12/C11)-1)*100</f>
        <v>-12.497997849117915</v>
      </c>
      <c r="F12" s="4">
        <f t="shared" ref="F12" si="19">C12-C8</f>
        <v>-386000</v>
      </c>
      <c r="G12" s="11">
        <f t="shared" ref="G12" si="20">((C12/C8)-1)*100</f>
        <v>-0.99930100706759895</v>
      </c>
    </row>
    <row r="13" spans="1:7" x14ac:dyDescent="0.25">
      <c r="A13" s="1"/>
      <c r="B13" s="6" t="s">
        <v>7</v>
      </c>
      <c r="C13" s="3">
        <f t="shared" si="0"/>
        <v>35272000</v>
      </c>
      <c r="D13" s="4">
        <f t="shared" ref="D13" si="21">C13-C12</f>
        <v>-2969000</v>
      </c>
      <c r="E13" s="5">
        <f t="shared" ref="E13" si="22">((C13/C12)-1)*100</f>
        <v>-7.7639183075756346</v>
      </c>
      <c r="F13" s="4">
        <f t="shared" ref="F13" si="23">C13-C9</f>
        <v>-6689000</v>
      </c>
      <c r="G13" s="11">
        <f t="shared" ref="G13" si="24">((C13/C9)-1)*100</f>
        <v>-15.940992826672385</v>
      </c>
    </row>
    <row r="14" spans="1:7" x14ac:dyDescent="0.25">
      <c r="A14" s="1"/>
      <c r="B14" s="6" t="s">
        <v>8</v>
      </c>
      <c r="C14" s="3">
        <f t="shared" si="0"/>
        <v>33427000</v>
      </c>
      <c r="D14" s="4">
        <f t="shared" ref="D14" si="25">C14-C13</f>
        <v>-1845000</v>
      </c>
      <c r="E14" s="5">
        <f t="shared" ref="E14" si="26">((C14/C13)-1)*100</f>
        <v>-5.2307779541846173</v>
      </c>
      <c r="F14" s="4">
        <f t="shared" ref="F14" si="27">C14-C10</f>
        <v>-6223000</v>
      </c>
      <c r="G14" s="11">
        <f t="shared" ref="G14" si="28">((C14/C10)-1)*100</f>
        <v>-15.694829760403529</v>
      </c>
    </row>
    <row r="15" spans="1:7" x14ac:dyDescent="0.25">
      <c r="A15" s="1"/>
      <c r="B15" s="6" t="s">
        <v>9</v>
      </c>
      <c r="C15" s="3">
        <f t="shared" si="0"/>
        <v>36854000</v>
      </c>
      <c r="D15" s="4">
        <f t="shared" ref="D15" si="29">C15-C14</f>
        <v>3427000</v>
      </c>
      <c r="E15" s="5">
        <f t="shared" ref="E15" si="30">((C15/C14)-1)*100</f>
        <v>10.252191342328064</v>
      </c>
      <c r="F15" s="4">
        <f t="shared" ref="F15" si="31">C15-C11</f>
        <v>-6849000</v>
      </c>
      <c r="G15" s="11">
        <f t="shared" ref="G15" si="32">((C15/C11)-1)*100</f>
        <v>-15.671693018785893</v>
      </c>
    </row>
    <row r="16" spans="1:7" x14ac:dyDescent="0.25">
      <c r="A16" s="1" t="s">
        <v>26</v>
      </c>
      <c r="B16" s="6" t="s">
        <v>11</v>
      </c>
      <c r="C16" s="3">
        <f t="shared" si="0"/>
        <v>33546000</v>
      </c>
      <c r="D16" s="4">
        <f t="shared" ref="D16" si="33">C16-C15</f>
        <v>-3308000</v>
      </c>
      <c r="E16" s="5">
        <f t="shared" ref="E16" si="34">((C16/C15)-1)*100</f>
        <v>-8.9759591903185498</v>
      </c>
      <c r="F16" s="4">
        <f t="shared" ref="F16" si="35">C16-C12</f>
        <v>-4695000</v>
      </c>
      <c r="G16" s="11">
        <f t="shared" ref="G16" si="36">((C16/C12)-1)*100</f>
        <v>-12.277398603593003</v>
      </c>
    </row>
    <row r="17" spans="1:7" x14ac:dyDescent="0.25">
      <c r="A17" s="1"/>
      <c r="B17" s="6" t="s">
        <v>7</v>
      </c>
      <c r="C17" s="3">
        <f t="shared" si="0"/>
        <v>38229000</v>
      </c>
      <c r="D17" s="4">
        <f t="shared" ref="D17" si="37">C17-C16</f>
        <v>4683000</v>
      </c>
      <c r="E17" s="5">
        <f t="shared" ref="E17" si="38">((C17/C16)-1)*100</f>
        <v>13.959935610803086</v>
      </c>
      <c r="F17" s="4">
        <f t="shared" ref="F17" si="39">C17-C13</f>
        <v>2957000</v>
      </c>
      <c r="G17" s="11">
        <f t="shared" ref="G17" si="40">((C17/C13)-1)*100</f>
        <v>8.3834202767067332</v>
      </c>
    </row>
    <row r="18" spans="1:7" x14ac:dyDescent="0.25">
      <c r="A18" s="1"/>
      <c r="B18" s="6" t="s">
        <v>8</v>
      </c>
      <c r="C18" s="3">
        <f t="shared" si="0"/>
        <v>35490000</v>
      </c>
      <c r="D18" s="4">
        <f t="shared" ref="D18" si="41">C18-C17</f>
        <v>-2739000</v>
      </c>
      <c r="E18" s="5">
        <f t="shared" ref="E18" si="42">((C18/C17)-1)*100</f>
        <v>-7.1647178843286525</v>
      </c>
      <c r="F18" s="4">
        <f t="shared" ref="F18" si="43">C18-C14</f>
        <v>2063000</v>
      </c>
      <c r="G18" s="11">
        <f t="shared" ref="G18" si="44">((C18/C14)-1)*100</f>
        <v>6.1716576420258962</v>
      </c>
    </row>
    <row r="19" spans="1:7" x14ac:dyDescent="0.25">
      <c r="A19" s="1"/>
      <c r="B19" s="6" t="s">
        <v>29</v>
      </c>
      <c r="C19" s="3">
        <f t="shared" si="0"/>
        <v>39726000</v>
      </c>
      <c r="D19" s="4">
        <f t="shared" ref="D19" si="45">C19-C18</f>
        <v>4236000</v>
      </c>
      <c r="E19" s="5">
        <f t="shared" ref="E19" si="46">((C19/C18)-1)*100</f>
        <v>11.935756551141164</v>
      </c>
      <c r="F19" s="4">
        <f t="shared" ref="F19" si="47">C19-C15</f>
        <v>2872000</v>
      </c>
      <c r="G19" s="11">
        <f t="shared" ref="G19" si="48">((C19/C15)-1)*100</f>
        <v>7.7929125739404137</v>
      </c>
    </row>
    <row r="20" spans="1:7" x14ac:dyDescent="0.25">
      <c r="A20" s="1" t="s">
        <v>35</v>
      </c>
      <c r="B20" s="6" t="s">
        <v>11</v>
      </c>
      <c r="C20" s="3">
        <f t="shared" si="0"/>
        <v>35826000</v>
      </c>
      <c r="D20" s="4">
        <f t="shared" ref="D20" si="49">C20-C19</f>
        <v>-3900000</v>
      </c>
      <c r="E20" s="5">
        <f t="shared" ref="E20" si="50">((C20/C19)-1)*100</f>
        <v>-9.8172481498263071</v>
      </c>
      <c r="F20" s="4">
        <f t="shared" ref="F20" si="51">C20-C16</f>
        <v>2280000</v>
      </c>
      <c r="G20" s="11">
        <f t="shared" ref="G20" si="52">((C20/C16)-1)*100</f>
        <v>6.7966374530495477</v>
      </c>
    </row>
    <row r="21" spans="1:7" ht="15.75" thickBot="1" x14ac:dyDescent="0.3">
      <c r="A21" s="7"/>
      <c r="B21" s="8"/>
      <c r="C21" s="7"/>
      <c r="D21" s="9"/>
      <c r="E21" s="12"/>
      <c r="F21" s="9"/>
      <c r="G21" s="13"/>
    </row>
    <row r="24" spans="1:7" ht="15.75" thickBot="1" x14ac:dyDescent="0.3"/>
    <row r="25" spans="1:7" ht="45.75" thickBot="1" x14ac:dyDescent="0.3">
      <c r="A25" s="34" t="s">
        <v>0</v>
      </c>
      <c r="B25" s="36" t="s">
        <v>1</v>
      </c>
      <c r="C25" s="38" t="s">
        <v>12</v>
      </c>
      <c r="D25" s="17" t="s">
        <v>13</v>
      </c>
      <c r="E25" s="18" t="s">
        <v>14</v>
      </c>
      <c r="F25" s="18" t="s">
        <v>13</v>
      </c>
      <c r="G25" s="19" t="s">
        <v>14</v>
      </c>
    </row>
    <row r="26" spans="1:7" ht="15.75" thickBot="1" x14ac:dyDescent="0.3">
      <c r="A26" s="35"/>
      <c r="B26" s="37"/>
      <c r="C26" s="39"/>
      <c r="D26" s="40" t="s">
        <v>5</v>
      </c>
      <c r="E26" s="41"/>
      <c r="F26" s="42" t="s">
        <v>6</v>
      </c>
      <c r="G26" s="43"/>
    </row>
    <row r="27" spans="1:7" x14ac:dyDescent="0.25">
      <c r="A27" s="1" t="s">
        <v>10</v>
      </c>
      <c r="B27" s="2" t="s">
        <v>7</v>
      </c>
      <c r="C27" s="3">
        <v>32903000</v>
      </c>
      <c r="D27" s="21" t="s">
        <v>30</v>
      </c>
      <c r="E27" s="23" t="s">
        <v>30</v>
      </c>
      <c r="F27" s="21" t="s">
        <v>30</v>
      </c>
      <c r="G27" s="23" t="s">
        <v>30</v>
      </c>
    </row>
    <row r="28" spans="1:7" x14ac:dyDescent="0.25">
      <c r="A28" s="1"/>
      <c r="B28" s="2" t="s">
        <v>8</v>
      </c>
      <c r="C28" s="3">
        <v>33833000</v>
      </c>
      <c r="D28" s="4">
        <f t="shared" ref="D28:D29" si="53">C28-C27</f>
        <v>930000</v>
      </c>
      <c r="E28" s="5">
        <f t="shared" ref="E28:E29" si="54">((C28/C27)-1)*100</f>
        <v>2.8264899857155967</v>
      </c>
      <c r="F28" s="21" t="s">
        <v>30</v>
      </c>
      <c r="G28" s="23" t="s">
        <v>30</v>
      </c>
    </row>
    <row r="29" spans="1:7" x14ac:dyDescent="0.25">
      <c r="A29" s="1"/>
      <c r="B29" s="6" t="s">
        <v>9</v>
      </c>
      <c r="C29" s="3">
        <v>34548000</v>
      </c>
      <c r="D29" s="4">
        <f t="shared" si="53"/>
        <v>715000</v>
      </c>
      <c r="E29" s="5">
        <f t="shared" si="54"/>
        <v>2.1133213135104745</v>
      </c>
      <c r="F29" s="21" t="s">
        <v>30</v>
      </c>
      <c r="G29" s="23" t="s">
        <v>30</v>
      </c>
    </row>
    <row r="30" spans="1:7" x14ac:dyDescent="0.25">
      <c r="A30" s="1" t="s">
        <v>15</v>
      </c>
      <c r="B30" s="6" t="s">
        <v>11</v>
      </c>
      <c r="C30" s="3">
        <v>34698000</v>
      </c>
      <c r="D30" s="4">
        <f t="shared" ref="D30" si="55">C30-C29</f>
        <v>150000</v>
      </c>
      <c r="E30" s="5">
        <f t="shared" ref="E30" si="56">((C30/C29)-1)*100</f>
        <v>0.43417853421325869</v>
      </c>
      <c r="F30" s="21" t="s">
        <v>30</v>
      </c>
      <c r="G30" s="23" t="s">
        <v>30</v>
      </c>
    </row>
    <row r="31" spans="1:7" x14ac:dyDescent="0.25">
      <c r="A31" s="1"/>
      <c r="B31" s="6" t="s">
        <v>7</v>
      </c>
      <c r="C31" s="3">
        <v>35531000</v>
      </c>
      <c r="D31" s="4">
        <f t="shared" ref="D31" si="57">C31-C30</f>
        <v>833000</v>
      </c>
      <c r="E31" s="5">
        <f t="shared" ref="E31" si="58">((C31/C30)-1)*100</f>
        <v>2.4007147386016392</v>
      </c>
      <c r="F31" s="4">
        <f t="shared" ref="F31" si="59">C31-C27</f>
        <v>2628000</v>
      </c>
      <c r="G31" s="11">
        <f t="shared" ref="G31" si="60">((C31/C27)-1)*100</f>
        <v>7.9871136370543772</v>
      </c>
    </row>
    <row r="32" spans="1:7" x14ac:dyDescent="0.25">
      <c r="A32" s="1"/>
      <c r="B32" s="6" t="s">
        <v>8</v>
      </c>
      <c r="C32" s="3">
        <v>35290000</v>
      </c>
      <c r="D32" s="4">
        <f t="shared" ref="D32" si="61">C32-C31</f>
        <v>-241000</v>
      </c>
      <c r="E32" s="5">
        <f t="shared" ref="E32" si="62">((C32/C31)-1)*100</f>
        <v>-0.6782809377726462</v>
      </c>
      <c r="F32" s="4">
        <f t="shared" ref="F32" si="63">C32-C28</f>
        <v>1457000</v>
      </c>
      <c r="G32" s="11">
        <f t="shared" ref="G32" si="64">((C32/C28)-1)*100</f>
        <v>4.3064463689297394</v>
      </c>
    </row>
    <row r="33" spans="1:7" x14ac:dyDescent="0.25">
      <c r="A33" s="1"/>
      <c r="B33" s="6" t="s">
        <v>9</v>
      </c>
      <c r="C33" s="3">
        <v>35995000</v>
      </c>
      <c r="D33" s="4">
        <f t="shared" ref="D33" si="65">C33-C32</f>
        <v>705000</v>
      </c>
      <c r="E33" s="5">
        <f t="shared" ref="E33" si="66">((C33/C32)-1)*100</f>
        <v>1.997733068858043</v>
      </c>
      <c r="F33" s="4">
        <f t="shared" ref="F33" si="67">C33-C29</f>
        <v>1447000</v>
      </c>
      <c r="G33" s="11">
        <f t="shared" ref="G33" si="68">((C33/C29)-1)*100</f>
        <v>4.1883755933773248</v>
      </c>
    </row>
    <row r="34" spans="1:7" x14ac:dyDescent="0.25">
      <c r="A34" s="1" t="s">
        <v>25</v>
      </c>
      <c r="B34" s="6" t="s">
        <v>11</v>
      </c>
      <c r="C34" s="3">
        <v>35217000</v>
      </c>
      <c r="D34" s="4">
        <f t="shared" ref="D34" si="69">C34-C33</f>
        <v>-778000</v>
      </c>
      <c r="E34" s="5">
        <f t="shared" ref="E34" si="70">((C34/C33)-1)*100</f>
        <v>-2.1614113071259933</v>
      </c>
      <c r="F34" s="4">
        <f t="shared" ref="F34" si="71">C34-C30</f>
        <v>519000</v>
      </c>
      <c r="G34" s="11">
        <f t="shared" ref="G34" si="72">((C34/C30)-1)*100</f>
        <v>1.4957634445789347</v>
      </c>
    </row>
    <row r="35" spans="1:7" x14ac:dyDescent="0.25">
      <c r="A35" s="1"/>
      <c r="B35" s="6" t="s">
        <v>7</v>
      </c>
      <c r="C35" s="3">
        <v>30120000</v>
      </c>
      <c r="D35" s="4">
        <f t="shared" ref="D35" si="73">C35-C34</f>
        <v>-5097000</v>
      </c>
      <c r="E35" s="5">
        <f t="shared" ref="E35" si="74">((C35/C34)-1)*100</f>
        <v>-14.473123775449359</v>
      </c>
      <c r="F35" s="4">
        <f t="shared" ref="F35" si="75">C35-C31</f>
        <v>-5411000</v>
      </c>
      <c r="G35" s="11">
        <f t="shared" ref="G35" si="76">((C35/C31)-1)*100</f>
        <v>-15.228954997044831</v>
      </c>
    </row>
    <row r="36" spans="1:7" x14ac:dyDescent="0.25">
      <c r="A36" s="1"/>
      <c r="B36" s="6" t="s">
        <v>8</v>
      </c>
      <c r="C36" s="3">
        <v>30491000</v>
      </c>
      <c r="D36" s="4">
        <f t="shared" ref="D36" si="77">C36-C35</f>
        <v>371000</v>
      </c>
      <c r="E36" s="5">
        <f t="shared" ref="E36" si="78">((C36/C35)-1)*100</f>
        <v>1.2317397078353221</v>
      </c>
      <c r="F36" s="4">
        <f t="shared" ref="F36" si="79">C36-C32</f>
        <v>-4799000</v>
      </c>
      <c r="G36" s="11">
        <f t="shared" ref="G36" si="80">((C36/C32)-1)*100</f>
        <v>-13.598753187871914</v>
      </c>
    </row>
    <row r="37" spans="1:7" x14ac:dyDescent="0.25">
      <c r="A37" s="1"/>
      <c r="B37" s="6" t="s">
        <v>9</v>
      </c>
      <c r="C37" s="3">
        <v>30936000</v>
      </c>
      <c r="D37" s="4">
        <f t="shared" ref="D37" si="81">C37-C36</f>
        <v>445000</v>
      </c>
      <c r="E37" s="5">
        <f t="shared" ref="E37" si="82">((C37/C36)-1)*100</f>
        <v>1.4594470499491585</v>
      </c>
      <c r="F37" s="4">
        <f t="shared" ref="F37" si="83">C37-C33</f>
        <v>-5059000</v>
      </c>
      <c r="G37" s="11">
        <f t="shared" ref="G37" si="84">((C37/C33)-1)*100</f>
        <v>-14.054729823586609</v>
      </c>
    </row>
    <row r="38" spans="1:7" x14ac:dyDescent="0.25">
      <c r="A38" s="1" t="s">
        <v>26</v>
      </c>
      <c r="B38" s="6" t="s">
        <v>11</v>
      </c>
      <c r="C38" s="3">
        <v>30637000</v>
      </c>
      <c r="D38" s="4">
        <f t="shared" ref="D38" si="85">C38-C37</f>
        <v>-299000</v>
      </c>
      <c r="E38" s="5">
        <f t="shared" ref="E38" si="86">((C38/C37)-1)*100</f>
        <v>-0.96651150762865345</v>
      </c>
      <c r="F38" s="4">
        <f t="shared" ref="F38" si="87">C38-C34</f>
        <v>-4580000</v>
      </c>
      <c r="G38" s="11">
        <f t="shared" ref="G38" si="88">((C38/C34)-1)*100</f>
        <v>-13.005082772524634</v>
      </c>
    </row>
    <row r="39" spans="1:7" x14ac:dyDescent="0.25">
      <c r="A39" s="1"/>
      <c r="B39" s="6" t="s">
        <v>7</v>
      </c>
      <c r="C39" s="3">
        <v>32029000</v>
      </c>
      <c r="D39" s="4">
        <f t="shared" ref="D39" si="89">C39-C38</f>
        <v>1392000</v>
      </c>
      <c r="E39" s="5">
        <f t="shared" ref="E39" si="90">((C39/C38)-1)*100</f>
        <v>4.5435258021346847</v>
      </c>
      <c r="F39" s="4">
        <f t="shared" ref="F39" si="91">C39-C35</f>
        <v>1909000</v>
      </c>
      <c r="G39" s="11">
        <f t="shared" ref="G39" si="92">((C39/C35)-1)*100</f>
        <v>6.3379814077025198</v>
      </c>
    </row>
    <row r="40" spans="1:7" x14ac:dyDescent="0.25">
      <c r="A40" s="1"/>
      <c r="B40" s="6" t="s">
        <v>8</v>
      </c>
      <c r="C40" s="3">
        <v>32184000</v>
      </c>
      <c r="D40" s="4">
        <f t="shared" ref="D40" si="93">C40-C39</f>
        <v>155000</v>
      </c>
      <c r="E40" s="5">
        <f t="shared" ref="E40" si="94">((C40/C39)-1)*100</f>
        <v>0.48393643260795649</v>
      </c>
      <c r="F40" s="4">
        <f t="shared" ref="F40" si="95">C40-C36</f>
        <v>1693000</v>
      </c>
      <c r="G40" s="11">
        <f t="shared" ref="G40" si="96">((C40/C36)-1)*100</f>
        <v>5.552458102390867</v>
      </c>
    </row>
    <row r="41" spans="1:7" x14ac:dyDescent="0.25">
      <c r="A41" s="1"/>
      <c r="B41" s="6" t="s">
        <v>29</v>
      </c>
      <c r="C41" s="3">
        <v>33204000</v>
      </c>
      <c r="D41" s="4">
        <f t="shared" ref="D41" si="97">C41-C40</f>
        <v>1020000</v>
      </c>
      <c r="E41" s="5">
        <f t="shared" ref="E41" si="98">((C41/C40)-1)*100</f>
        <v>3.1692766592095412</v>
      </c>
      <c r="F41" s="4">
        <f t="shared" ref="F41" si="99">C41-C37</f>
        <v>2268000</v>
      </c>
      <c r="G41" s="11">
        <f t="shared" ref="G41" si="100">((C41/C37)-1)*100</f>
        <v>7.3312645461598214</v>
      </c>
    </row>
    <row r="42" spans="1:7" x14ac:dyDescent="0.25">
      <c r="A42" s="1" t="s">
        <v>35</v>
      </c>
      <c r="B42" s="6" t="s">
        <v>11</v>
      </c>
      <c r="C42" s="3">
        <v>32278000</v>
      </c>
      <c r="D42" s="4">
        <f t="shared" ref="D42" si="101">C42-C41</f>
        <v>-926000</v>
      </c>
      <c r="E42" s="5">
        <f t="shared" ref="E42" si="102">((C42/C41)-1)*100</f>
        <v>-2.7888206240212043</v>
      </c>
      <c r="F42" s="4">
        <f t="shared" ref="F42" si="103">C42-C38</f>
        <v>1641000</v>
      </c>
      <c r="G42" s="11">
        <f t="shared" ref="G42" si="104">((C42/C38)-1)*100</f>
        <v>5.3562685641544538</v>
      </c>
    </row>
    <row r="43" spans="1:7" ht="15.75" thickBot="1" x14ac:dyDescent="0.3">
      <c r="A43" s="7"/>
      <c r="B43" s="8"/>
      <c r="C43" s="7"/>
      <c r="D43" s="9"/>
      <c r="E43" s="12"/>
      <c r="F43" s="9"/>
      <c r="G43" s="13"/>
    </row>
    <row r="46" spans="1:7" ht="15.75" thickBot="1" x14ac:dyDescent="0.3"/>
    <row r="47" spans="1:7" ht="34.5" thickBot="1" x14ac:dyDescent="0.3">
      <c r="A47" s="34" t="s">
        <v>0</v>
      </c>
      <c r="B47" s="36" t="s">
        <v>1</v>
      </c>
      <c r="C47" s="38" t="s">
        <v>27</v>
      </c>
      <c r="D47" s="17" t="str">
        <f>Gross_Earnings!D47</f>
        <v>Change in bonus payments</v>
      </c>
      <c r="E47" s="25" t="str">
        <f>Gross_Earnings!E47</f>
        <v>% change in bonus payments</v>
      </c>
      <c r="F47" s="25" t="str">
        <f>Gross_Earnings!F47</f>
        <v>Change in bonus payments</v>
      </c>
      <c r="G47" s="25" t="str">
        <f>Gross_Earnings!G47</f>
        <v>% change in bonus payments</v>
      </c>
    </row>
    <row r="48" spans="1:7" ht="15.75" thickBot="1" x14ac:dyDescent="0.3">
      <c r="A48" s="35"/>
      <c r="B48" s="37"/>
      <c r="C48" s="39"/>
      <c r="D48" s="40" t="s">
        <v>5</v>
      </c>
      <c r="E48" s="41"/>
      <c r="F48" s="42" t="s">
        <v>6</v>
      </c>
      <c r="G48" s="43"/>
    </row>
    <row r="49" spans="1:7" x14ac:dyDescent="0.25">
      <c r="A49" s="1" t="s">
        <v>10</v>
      </c>
      <c r="B49" s="2" t="s">
        <v>7</v>
      </c>
      <c r="C49" s="3">
        <v>2837000</v>
      </c>
      <c r="D49" s="21" t="s">
        <v>30</v>
      </c>
      <c r="E49" s="23" t="s">
        <v>30</v>
      </c>
      <c r="F49" s="21" t="s">
        <v>30</v>
      </c>
      <c r="G49" s="23" t="s">
        <v>30</v>
      </c>
    </row>
    <row r="50" spans="1:7" x14ac:dyDescent="0.25">
      <c r="A50" s="1"/>
      <c r="B50" s="2" t="s">
        <v>8</v>
      </c>
      <c r="C50" s="3">
        <v>2832000</v>
      </c>
      <c r="D50" s="4">
        <f t="shared" ref="D50:D51" si="105">C50-C49</f>
        <v>-5000</v>
      </c>
      <c r="E50" s="5">
        <f t="shared" ref="E50:E51" si="106">((C50/C49)-1)*100</f>
        <v>-0.17624250969333621</v>
      </c>
      <c r="F50" s="21" t="s">
        <v>30</v>
      </c>
      <c r="G50" s="23" t="s">
        <v>30</v>
      </c>
    </row>
    <row r="51" spans="1:7" x14ac:dyDescent="0.25">
      <c r="A51" s="1"/>
      <c r="B51" s="6" t="s">
        <v>9</v>
      </c>
      <c r="C51" s="3">
        <v>5107000</v>
      </c>
      <c r="D51" s="4">
        <f t="shared" si="105"/>
        <v>2275000</v>
      </c>
      <c r="E51" s="5">
        <f t="shared" si="106"/>
        <v>80.331920903954796</v>
      </c>
      <c r="F51" s="21" t="s">
        <v>30</v>
      </c>
      <c r="G51" s="23" t="s">
        <v>30</v>
      </c>
    </row>
    <row r="52" spans="1:7" x14ac:dyDescent="0.25">
      <c r="A52" s="1" t="s">
        <v>15</v>
      </c>
      <c r="B52" s="6" t="s">
        <v>11</v>
      </c>
      <c r="C52" s="3">
        <v>2058000</v>
      </c>
      <c r="D52" s="4">
        <f t="shared" ref="D52" si="107">C52-C51</f>
        <v>-3049000</v>
      </c>
      <c r="E52" s="5">
        <f t="shared" ref="E52" si="108">((C52/C51)-1)*100</f>
        <v>-59.702369297043269</v>
      </c>
      <c r="F52" s="21" t="s">
        <v>30</v>
      </c>
      <c r="G52" s="23" t="s">
        <v>30</v>
      </c>
    </row>
    <row r="53" spans="1:7" x14ac:dyDescent="0.25">
      <c r="A53" s="1"/>
      <c r="B53" s="6" t="s">
        <v>7</v>
      </c>
      <c r="C53" s="3">
        <v>4288000</v>
      </c>
      <c r="D53" s="4">
        <f t="shared" ref="D53" si="109">C53-C52</f>
        <v>2230000</v>
      </c>
      <c r="E53" s="5">
        <f t="shared" ref="E53" si="110">((C53/C52)-1)*100</f>
        <v>108.35762876579204</v>
      </c>
      <c r="F53" s="4">
        <f t="shared" ref="F53" si="111">C53-C49</f>
        <v>1451000</v>
      </c>
      <c r="G53" s="11">
        <f t="shared" ref="G53" si="112">((C53/C49)-1)*100</f>
        <v>51.145576313006693</v>
      </c>
    </row>
    <row r="54" spans="1:7" x14ac:dyDescent="0.25">
      <c r="A54" s="1"/>
      <c r="B54" s="6" t="s">
        <v>8</v>
      </c>
      <c r="C54" s="3">
        <v>2359000</v>
      </c>
      <c r="D54" s="4">
        <f t="shared" ref="D54" si="113">C54-C53</f>
        <v>-1929000</v>
      </c>
      <c r="E54" s="5">
        <f t="shared" ref="E54" si="114">((C54/C53)-1)*100</f>
        <v>-44.986007462686572</v>
      </c>
      <c r="F54" s="4">
        <f t="shared" ref="F54" si="115">C54-C50</f>
        <v>-473000</v>
      </c>
      <c r="G54" s="11">
        <f t="shared" ref="G54" si="116">((C54/C50)-1)*100</f>
        <v>-16.701977401129941</v>
      </c>
    </row>
    <row r="55" spans="1:7" x14ac:dyDescent="0.25">
      <c r="A55" s="1"/>
      <c r="B55" s="6" t="s">
        <v>9</v>
      </c>
      <c r="C55" s="3">
        <v>5581000</v>
      </c>
      <c r="D55" s="4">
        <f t="shared" ref="D55" si="117">C55-C54</f>
        <v>3222000</v>
      </c>
      <c r="E55" s="5">
        <f t="shared" ref="E55" si="118">((C55/C54)-1)*100</f>
        <v>136.58329800763033</v>
      </c>
      <c r="F55" s="4">
        <f t="shared" ref="F55" si="119">C55-C51</f>
        <v>474000</v>
      </c>
      <c r="G55" s="11">
        <f t="shared" ref="G55" si="120">((C55/C51)-1)*100</f>
        <v>9.2813785000979152</v>
      </c>
    </row>
    <row r="56" spans="1:7" x14ac:dyDescent="0.25">
      <c r="A56" s="1" t="s">
        <v>25</v>
      </c>
      <c r="B56" s="6" t="s">
        <v>11</v>
      </c>
      <c r="C56" s="3">
        <v>1080000</v>
      </c>
      <c r="D56" s="4">
        <f t="shared" ref="D56" si="121">C56-C55</f>
        <v>-4501000</v>
      </c>
      <c r="E56" s="5">
        <f t="shared" ref="E56" si="122">((C56/C55)-1)*100</f>
        <v>-80.64862927790719</v>
      </c>
      <c r="F56" s="4">
        <f t="shared" ref="F56" si="123">C56-C52</f>
        <v>-978000</v>
      </c>
      <c r="G56" s="11">
        <f t="shared" ref="G56" si="124">((C56/C52)-1)*100</f>
        <v>-47.521865889212833</v>
      </c>
    </row>
    <row r="57" spans="1:7" x14ac:dyDescent="0.25">
      <c r="A57" s="1"/>
      <c r="B57" s="6" t="s">
        <v>7</v>
      </c>
      <c r="C57" s="3">
        <v>3938000</v>
      </c>
      <c r="D57" s="4">
        <f t="shared" ref="D57" si="125">C57-C56</f>
        <v>2858000</v>
      </c>
      <c r="E57" s="5">
        <f t="shared" ref="E57" si="126">((C57/C56)-1)*100</f>
        <v>264.62962962962962</v>
      </c>
      <c r="F57" s="4">
        <f t="shared" ref="F57" si="127">C57-C53</f>
        <v>-350000</v>
      </c>
      <c r="G57" s="11">
        <f t="shared" ref="G57" si="128">((C57/C53)-1)*100</f>
        <v>-8.1623134328358216</v>
      </c>
    </row>
    <row r="58" spans="1:7" x14ac:dyDescent="0.25">
      <c r="A58" s="1"/>
      <c r="B58" s="6" t="s">
        <v>8</v>
      </c>
      <c r="C58" s="3">
        <v>1207000</v>
      </c>
      <c r="D58" s="4">
        <f t="shared" ref="D58" si="129">C58-C57</f>
        <v>-2731000</v>
      </c>
      <c r="E58" s="5">
        <f t="shared" ref="E58" si="130">((C58/C57)-1)*100</f>
        <v>-69.349923819197556</v>
      </c>
      <c r="F58" s="4">
        <f t="shared" ref="F58" si="131">C58-C54</f>
        <v>-1152000</v>
      </c>
      <c r="G58" s="11">
        <f t="shared" ref="G58" si="132">((C58/C54)-1)*100</f>
        <v>-48.834251801610847</v>
      </c>
    </row>
    <row r="59" spans="1:7" x14ac:dyDescent="0.25">
      <c r="A59" s="1"/>
      <c r="B59" s="6" t="s">
        <v>9</v>
      </c>
      <c r="C59" s="3">
        <v>4067000</v>
      </c>
      <c r="D59" s="4">
        <f t="shared" ref="D59" si="133">C59-C58</f>
        <v>2860000</v>
      </c>
      <c r="E59" s="5">
        <f t="shared" ref="E59" si="134">((C59/C58)-1)*100</f>
        <v>236.95111847555924</v>
      </c>
      <c r="F59" s="4">
        <f t="shared" ref="F59" si="135">C59-C55</f>
        <v>-1514000</v>
      </c>
      <c r="G59" s="11">
        <f t="shared" ref="G59" si="136">((C59/C55)-1)*100</f>
        <v>-27.127754882637522</v>
      </c>
    </row>
    <row r="60" spans="1:7" x14ac:dyDescent="0.25">
      <c r="A60" s="1" t="s">
        <v>26</v>
      </c>
      <c r="B60" s="6" t="s">
        <v>11</v>
      </c>
      <c r="C60" s="3">
        <v>1224000</v>
      </c>
      <c r="D60" s="4">
        <f t="shared" ref="D60" si="137">C60-C59</f>
        <v>-2843000</v>
      </c>
      <c r="E60" s="5">
        <f t="shared" ref="E60" si="138">((C60/C59)-1)*100</f>
        <v>-69.90410622080158</v>
      </c>
      <c r="F60" s="4">
        <f t="shared" ref="F60" si="139">C60-C56</f>
        <v>144000</v>
      </c>
      <c r="G60" s="11">
        <f t="shared" ref="G60" si="140">((C60/C56)-1)*100</f>
        <v>13.33333333333333</v>
      </c>
    </row>
    <row r="61" spans="1:7" x14ac:dyDescent="0.25">
      <c r="A61" s="1"/>
      <c r="B61" s="6" t="s">
        <v>7</v>
      </c>
      <c r="C61" s="3">
        <v>4242000</v>
      </c>
      <c r="D61" s="4">
        <f t="shared" ref="D61" si="141">C61-C60</f>
        <v>3018000</v>
      </c>
      <c r="E61" s="5">
        <f t="shared" ref="E61" si="142">((C61/C60)-1)*100</f>
        <v>246.56862745098042</v>
      </c>
      <c r="F61" s="4">
        <f t="shared" ref="F61" si="143">C61-C57</f>
        <v>304000</v>
      </c>
      <c r="G61" s="11">
        <f t="shared" ref="G61" si="144">((C61/C57)-1)*100</f>
        <v>7.7196546470289507</v>
      </c>
    </row>
    <row r="62" spans="1:7" x14ac:dyDescent="0.25">
      <c r="A62" s="1"/>
      <c r="B62" s="6" t="s">
        <v>8</v>
      </c>
      <c r="C62" s="3">
        <v>1391000</v>
      </c>
      <c r="D62" s="4">
        <f t="shared" ref="D62" si="145">C62-C61</f>
        <v>-2851000</v>
      </c>
      <c r="E62" s="5">
        <f t="shared" ref="E62" si="146">((C62/C61)-1)*100</f>
        <v>-67.208863743517213</v>
      </c>
      <c r="F62" s="4">
        <f t="shared" ref="F62" si="147">C62-C58</f>
        <v>184000</v>
      </c>
      <c r="G62" s="11">
        <f t="shared" ref="G62" si="148">((C62/C58)-1)*100</f>
        <v>15.244407622203804</v>
      </c>
    </row>
    <row r="63" spans="1:7" x14ac:dyDescent="0.25">
      <c r="A63" s="1"/>
      <c r="B63" s="6" t="s">
        <v>29</v>
      </c>
      <c r="C63" s="3">
        <v>4524000</v>
      </c>
      <c r="D63" s="4">
        <f t="shared" ref="D63" si="149">C63-C62</f>
        <v>3133000</v>
      </c>
      <c r="E63" s="5">
        <f t="shared" ref="E63" si="150">((C63/C62)-1)*100</f>
        <v>225.23364485981307</v>
      </c>
      <c r="F63" s="4">
        <f t="shared" ref="F63" si="151">C63-C59</f>
        <v>457000</v>
      </c>
      <c r="G63" s="11">
        <f t="shared" ref="G63" si="152">((C63/C59)-1)*100</f>
        <v>11.236783870174571</v>
      </c>
    </row>
    <row r="64" spans="1:7" x14ac:dyDescent="0.25">
      <c r="A64" s="1" t="s">
        <v>35</v>
      </c>
      <c r="B64" s="6" t="s">
        <v>11</v>
      </c>
      <c r="C64" s="3">
        <v>1685000</v>
      </c>
      <c r="D64" s="4">
        <f t="shared" ref="D64" si="153">C64-C63</f>
        <v>-2839000</v>
      </c>
      <c r="E64" s="5">
        <f t="shared" ref="E64" si="154">((C64/C63)-1)*100</f>
        <v>-62.754199823165344</v>
      </c>
      <c r="F64" s="4">
        <f t="shared" ref="F64" si="155">C64-C60</f>
        <v>461000</v>
      </c>
      <c r="G64" s="11">
        <f t="shared" ref="G64" si="156">((C64/C60)-1)*100</f>
        <v>37.66339869281046</v>
      </c>
    </row>
    <row r="65" spans="1:7" ht="15.75" thickBot="1" x14ac:dyDescent="0.3">
      <c r="A65" s="7"/>
      <c r="B65" s="8"/>
      <c r="C65" s="7"/>
      <c r="D65" s="9"/>
      <c r="E65" s="12"/>
      <c r="F65" s="9"/>
      <c r="G65" s="13"/>
    </row>
    <row r="68" spans="1:7" ht="15.75" thickBot="1" x14ac:dyDescent="0.3"/>
    <row r="69" spans="1:7" ht="45.75" thickBot="1" x14ac:dyDescent="0.3">
      <c r="A69" s="34" t="s">
        <v>0</v>
      </c>
      <c r="B69" s="36" t="s">
        <v>1</v>
      </c>
      <c r="C69" s="38" t="s">
        <v>28</v>
      </c>
      <c r="D69" s="17" t="str">
        <f>Gross_Earnings!D69</f>
        <v>Change in overtime payments</v>
      </c>
      <c r="E69" s="25" t="str">
        <f>Gross_Earnings!E69</f>
        <v>% change in overtime payments</v>
      </c>
      <c r="F69" s="25" t="str">
        <f>Gross_Earnings!F69</f>
        <v>Change in overtime payments</v>
      </c>
      <c r="G69" s="25" t="str">
        <f>Gross_Earnings!G69</f>
        <v>% change in overtime payments</v>
      </c>
    </row>
    <row r="70" spans="1:7" ht="15.75" thickBot="1" x14ac:dyDescent="0.3">
      <c r="A70" s="35"/>
      <c r="B70" s="37"/>
      <c r="C70" s="39"/>
      <c r="D70" s="40" t="s">
        <v>5</v>
      </c>
      <c r="E70" s="41"/>
      <c r="F70" s="42" t="s">
        <v>6</v>
      </c>
      <c r="G70" s="43"/>
    </row>
    <row r="71" spans="1:7" x14ac:dyDescent="0.25">
      <c r="A71" s="1" t="s">
        <v>10</v>
      </c>
      <c r="B71" s="2" t="s">
        <v>7</v>
      </c>
      <c r="C71" s="3">
        <v>2131000</v>
      </c>
      <c r="D71" s="21" t="s">
        <v>30</v>
      </c>
      <c r="E71" s="23" t="s">
        <v>30</v>
      </c>
      <c r="F71" s="21" t="s">
        <v>30</v>
      </c>
      <c r="G71" s="23" t="s">
        <v>30</v>
      </c>
    </row>
    <row r="72" spans="1:7" x14ac:dyDescent="0.25">
      <c r="A72" s="1"/>
      <c r="B72" s="2" t="s">
        <v>8</v>
      </c>
      <c r="C72" s="3">
        <v>1906000</v>
      </c>
      <c r="D72" s="4">
        <f t="shared" ref="D72:D84" si="157">C72-C71</f>
        <v>-225000</v>
      </c>
      <c r="E72" s="5">
        <f t="shared" ref="E72:E84" si="158">((C72/C71)-1)*100</f>
        <v>-10.558423275457528</v>
      </c>
      <c r="F72" s="21" t="s">
        <v>30</v>
      </c>
      <c r="G72" s="23" t="s">
        <v>30</v>
      </c>
    </row>
    <row r="73" spans="1:7" x14ac:dyDescent="0.25">
      <c r="A73" s="1"/>
      <c r="B73" s="6" t="s">
        <v>9</v>
      </c>
      <c r="C73" s="3">
        <v>1974000</v>
      </c>
      <c r="D73" s="4">
        <f t="shared" si="157"/>
        <v>68000</v>
      </c>
      <c r="E73" s="5">
        <f t="shared" si="158"/>
        <v>3.5676810073452359</v>
      </c>
      <c r="F73" s="21" t="s">
        <v>30</v>
      </c>
      <c r="G73" s="23" t="s">
        <v>30</v>
      </c>
    </row>
    <row r="74" spans="1:7" x14ac:dyDescent="0.25">
      <c r="A74" s="1" t="s">
        <v>15</v>
      </c>
      <c r="B74" s="6" t="s">
        <v>11</v>
      </c>
      <c r="C74" s="3">
        <v>1871000</v>
      </c>
      <c r="D74" s="4">
        <f t="shared" si="157"/>
        <v>-103000</v>
      </c>
      <c r="E74" s="5">
        <f t="shared" si="158"/>
        <v>-5.2178318135764901</v>
      </c>
      <c r="F74" s="21" t="s">
        <v>30</v>
      </c>
      <c r="G74" s="23" t="s">
        <v>30</v>
      </c>
    </row>
    <row r="75" spans="1:7" x14ac:dyDescent="0.25">
      <c r="A75" s="1"/>
      <c r="B75" s="6" t="s">
        <v>7</v>
      </c>
      <c r="C75" s="3">
        <v>2142000</v>
      </c>
      <c r="D75" s="4">
        <f t="shared" si="157"/>
        <v>271000</v>
      </c>
      <c r="E75" s="5">
        <f t="shared" si="158"/>
        <v>14.484233030464999</v>
      </c>
      <c r="F75" s="4">
        <f t="shared" ref="F75:F84" si="159">C75-C71</f>
        <v>11000</v>
      </c>
      <c r="G75" s="11">
        <f t="shared" ref="G75:G84" si="160">((C75/C71)-1)*100</f>
        <v>0.51618958235570833</v>
      </c>
    </row>
    <row r="76" spans="1:7" x14ac:dyDescent="0.25">
      <c r="A76" s="1"/>
      <c r="B76" s="6" t="s">
        <v>8</v>
      </c>
      <c r="C76" s="3">
        <v>2001000</v>
      </c>
      <c r="D76" s="4">
        <f t="shared" si="157"/>
        <v>-141000</v>
      </c>
      <c r="E76" s="5">
        <f t="shared" si="158"/>
        <v>-6.5826330532212873</v>
      </c>
      <c r="F76" s="4">
        <f t="shared" si="159"/>
        <v>95000</v>
      </c>
      <c r="G76" s="11">
        <f t="shared" si="160"/>
        <v>4.9842602308499462</v>
      </c>
    </row>
    <row r="77" spans="1:7" x14ac:dyDescent="0.25">
      <c r="A77" s="1"/>
      <c r="B77" s="6" t="s">
        <v>9</v>
      </c>
      <c r="C77" s="3">
        <v>2127000</v>
      </c>
      <c r="D77" s="4">
        <f t="shared" si="157"/>
        <v>126000</v>
      </c>
      <c r="E77" s="5">
        <f t="shared" si="158"/>
        <v>6.2968515742128917</v>
      </c>
      <c r="F77" s="4">
        <f t="shared" si="159"/>
        <v>153000</v>
      </c>
      <c r="G77" s="11">
        <f t="shared" si="160"/>
        <v>7.7507598784194442</v>
      </c>
    </row>
    <row r="78" spans="1:7" x14ac:dyDescent="0.25">
      <c r="A78" s="1" t="s">
        <v>25</v>
      </c>
      <c r="B78" s="6" t="s">
        <v>11</v>
      </c>
      <c r="C78" s="3">
        <v>1944000</v>
      </c>
      <c r="D78" s="4">
        <f t="shared" si="157"/>
        <v>-183000</v>
      </c>
      <c r="E78" s="5">
        <f t="shared" si="158"/>
        <v>-8.60366713681241</v>
      </c>
      <c r="F78" s="4">
        <f t="shared" si="159"/>
        <v>73000</v>
      </c>
      <c r="G78" s="11">
        <f t="shared" si="160"/>
        <v>3.9016568679850261</v>
      </c>
    </row>
    <row r="79" spans="1:7" x14ac:dyDescent="0.25">
      <c r="A79" s="1"/>
      <c r="B79" s="6" t="s">
        <v>7</v>
      </c>
      <c r="C79" s="3">
        <v>1214000</v>
      </c>
      <c r="D79" s="4">
        <f t="shared" si="157"/>
        <v>-730000</v>
      </c>
      <c r="E79" s="5">
        <f t="shared" si="158"/>
        <v>-37.55144032921811</v>
      </c>
      <c r="F79" s="4">
        <f t="shared" si="159"/>
        <v>-928000</v>
      </c>
      <c r="G79" s="11">
        <f t="shared" si="160"/>
        <v>-43.323996265172738</v>
      </c>
    </row>
    <row r="80" spans="1:7" x14ac:dyDescent="0.25">
      <c r="A80" s="1"/>
      <c r="B80" s="6" t="s">
        <v>8</v>
      </c>
      <c r="C80" s="3">
        <v>1729000</v>
      </c>
      <c r="D80" s="4">
        <f t="shared" si="157"/>
        <v>515000</v>
      </c>
      <c r="E80" s="5">
        <f t="shared" si="158"/>
        <v>42.421746293245462</v>
      </c>
      <c r="F80" s="4">
        <f t="shared" si="159"/>
        <v>-272000</v>
      </c>
      <c r="G80" s="11">
        <f t="shared" si="160"/>
        <v>-13.593203398300846</v>
      </c>
    </row>
    <row r="81" spans="1:7" x14ac:dyDescent="0.25">
      <c r="A81" s="1"/>
      <c r="B81" s="6" t="s">
        <v>9</v>
      </c>
      <c r="C81" s="3">
        <v>1851000</v>
      </c>
      <c r="D81" s="4">
        <f t="shared" si="157"/>
        <v>122000</v>
      </c>
      <c r="E81" s="5">
        <f t="shared" si="158"/>
        <v>7.0561017929438918</v>
      </c>
      <c r="F81" s="4">
        <f t="shared" si="159"/>
        <v>-276000</v>
      </c>
      <c r="G81" s="11">
        <f t="shared" si="160"/>
        <v>-12.97602256699577</v>
      </c>
    </row>
    <row r="82" spans="1:7" x14ac:dyDescent="0.25">
      <c r="A82" s="1" t="s">
        <v>26</v>
      </c>
      <c r="B82" s="6" t="s">
        <v>11</v>
      </c>
      <c r="C82" s="3">
        <v>1685000</v>
      </c>
      <c r="D82" s="4">
        <f t="shared" si="157"/>
        <v>-166000</v>
      </c>
      <c r="E82" s="5">
        <f t="shared" si="158"/>
        <v>-8.9681253376553194</v>
      </c>
      <c r="F82" s="4">
        <f t="shared" si="159"/>
        <v>-259000</v>
      </c>
      <c r="G82" s="11">
        <f t="shared" si="160"/>
        <v>-13.323045267489707</v>
      </c>
    </row>
    <row r="83" spans="1:7" x14ac:dyDescent="0.25">
      <c r="A83" s="1"/>
      <c r="B83" s="6" t="s">
        <v>7</v>
      </c>
      <c r="C83" s="3">
        <v>1958000</v>
      </c>
      <c r="D83" s="4">
        <f t="shared" si="157"/>
        <v>273000</v>
      </c>
      <c r="E83" s="5">
        <f t="shared" si="158"/>
        <v>16.201780415430278</v>
      </c>
      <c r="F83" s="4">
        <f t="shared" si="159"/>
        <v>744000</v>
      </c>
      <c r="G83" s="11">
        <f t="shared" si="160"/>
        <v>61.285008237232283</v>
      </c>
    </row>
    <row r="84" spans="1:7" x14ac:dyDescent="0.25">
      <c r="A84" s="1"/>
      <c r="B84" s="6" t="s">
        <v>8</v>
      </c>
      <c r="C84" s="3">
        <v>1915000</v>
      </c>
      <c r="D84" s="4">
        <f t="shared" si="157"/>
        <v>-43000</v>
      </c>
      <c r="E84" s="5">
        <f t="shared" si="158"/>
        <v>-2.196118488253318</v>
      </c>
      <c r="F84" s="4">
        <f t="shared" si="159"/>
        <v>186000</v>
      </c>
      <c r="G84" s="11">
        <f t="shared" si="160"/>
        <v>10.757663389242333</v>
      </c>
    </row>
    <row r="85" spans="1:7" x14ac:dyDescent="0.25">
      <c r="A85" s="1"/>
      <c r="B85" s="6" t="s">
        <v>29</v>
      </c>
      <c r="C85" s="3">
        <v>1998000</v>
      </c>
      <c r="D85" s="4">
        <f t="shared" ref="D85" si="161">C85-C84</f>
        <v>83000</v>
      </c>
      <c r="E85" s="5">
        <f t="shared" ref="E85" si="162">((C85/C84)-1)*100</f>
        <v>4.3342036553524865</v>
      </c>
      <c r="F85" s="4">
        <f t="shared" ref="F85" si="163">C85-C81</f>
        <v>147000</v>
      </c>
      <c r="G85" s="11">
        <f t="shared" ref="G85" si="164">((C85/C81)-1)*100</f>
        <v>7.9416531604538099</v>
      </c>
    </row>
    <row r="86" spans="1:7" x14ac:dyDescent="0.25">
      <c r="A86" s="1" t="s">
        <v>35</v>
      </c>
      <c r="B86" s="6" t="s">
        <v>11</v>
      </c>
      <c r="C86" s="3">
        <v>1863000</v>
      </c>
      <c r="D86" s="4">
        <f t="shared" ref="D86" si="165">C86-C85</f>
        <v>-135000</v>
      </c>
      <c r="E86" s="5">
        <f t="shared" ref="E86" si="166">((C86/C85)-1)*100</f>
        <v>-6.7567567567567544</v>
      </c>
      <c r="F86" s="4">
        <f t="shared" ref="F86" si="167">C86-C82</f>
        <v>178000</v>
      </c>
      <c r="G86" s="11">
        <f t="shared" ref="G86" si="168">((C86/C82)-1)*100</f>
        <v>10.563798219584575</v>
      </c>
    </row>
    <row r="87" spans="1:7" ht="15.75" thickBot="1" x14ac:dyDescent="0.3">
      <c r="A87" s="7"/>
      <c r="B87" s="8"/>
      <c r="C87" s="7"/>
      <c r="D87" s="9"/>
      <c r="E87" s="12"/>
      <c r="F87" s="9"/>
      <c r="G87" s="13"/>
    </row>
  </sheetData>
  <mergeCells count="20">
    <mergeCell ref="A47:A48"/>
    <mergeCell ref="B47:B48"/>
    <mergeCell ref="C47:C48"/>
    <mergeCell ref="D48:E48"/>
    <mergeCell ref="F48:G48"/>
    <mergeCell ref="A3:A4"/>
    <mergeCell ref="B3:B4"/>
    <mergeCell ref="C3:C4"/>
    <mergeCell ref="D4:E4"/>
    <mergeCell ref="F4:G4"/>
    <mergeCell ref="A25:A26"/>
    <mergeCell ref="B25:B26"/>
    <mergeCell ref="C25:C26"/>
    <mergeCell ref="D26:E26"/>
    <mergeCell ref="F26:G26"/>
    <mergeCell ref="A69:A70"/>
    <mergeCell ref="B69:B70"/>
    <mergeCell ref="C69:C70"/>
    <mergeCell ref="D70:E70"/>
    <mergeCell ref="F70:G70"/>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7"/>
  <sheetViews>
    <sheetView topLeftCell="A64" zoomScale="90" zoomScaleNormal="90" workbookViewId="0">
      <selection activeCell="L87" sqref="L87"/>
    </sheetView>
  </sheetViews>
  <sheetFormatPr defaultRowHeight="15" x14ac:dyDescent="0.25"/>
  <cols>
    <col min="3" max="3" width="14.28515625" customWidth="1"/>
    <col min="4" max="4" width="11.28515625" bestFit="1" customWidth="1"/>
    <col min="6" max="6" width="11.28515625" bestFit="1" customWidth="1"/>
  </cols>
  <sheetData>
    <row r="1" spans="1:7" x14ac:dyDescent="0.25">
      <c r="A1" t="s">
        <v>23</v>
      </c>
    </row>
    <row r="2" spans="1:7" ht="15.75" thickBot="1" x14ac:dyDescent="0.3"/>
    <row r="3" spans="1:7" ht="34.5" thickBot="1" x14ac:dyDescent="0.3">
      <c r="A3" s="34" t="s">
        <v>0</v>
      </c>
      <c r="B3" s="36" t="s">
        <v>1</v>
      </c>
      <c r="C3" s="38" t="s">
        <v>2</v>
      </c>
      <c r="D3" s="17" t="s">
        <v>3</v>
      </c>
      <c r="E3" s="18" t="s">
        <v>4</v>
      </c>
      <c r="F3" s="18" t="s">
        <v>3</v>
      </c>
      <c r="G3" s="19" t="s">
        <v>4</v>
      </c>
    </row>
    <row r="4" spans="1:7" ht="15.75" thickBot="1" x14ac:dyDescent="0.3">
      <c r="A4" s="35"/>
      <c r="B4" s="37"/>
      <c r="C4" s="39"/>
      <c r="D4" s="40" t="s">
        <v>5</v>
      </c>
      <c r="E4" s="41"/>
      <c r="F4" s="42" t="s">
        <v>6</v>
      </c>
      <c r="G4" s="43"/>
    </row>
    <row r="5" spans="1:7" x14ac:dyDescent="0.25">
      <c r="A5" s="1" t="s">
        <v>10</v>
      </c>
      <c r="B5" s="2" t="s">
        <v>7</v>
      </c>
      <c r="C5" s="3">
        <f t="shared" ref="C5:C20" si="0">C27+C49+C71</f>
        <v>173673000</v>
      </c>
      <c r="D5" s="21" t="s">
        <v>30</v>
      </c>
      <c r="E5" s="23" t="s">
        <v>30</v>
      </c>
      <c r="F5" s="21" t="s">
        <v>30</v>
      </c>
      <c r="G5" s="23" t="s">
        <v>30</v>
      </c>
    </row>
    <row r="6" spans="1:7" x14ac:dyDescent="0.25">
      <c r="A6" s="1"/>
      <c r="B6" s="2" t="s">
        <v>8</v>
      </c>
      <c r="C6" s="3">
        <f t="shared" si="0"/>
        <v>183294000</v>
      </c>
      <c r="D6" s="4">
        <f t="shared" ref="D6:D7" si="1">C6-C5</f>
        <v>9621000</v>
      </c>
      <c r="E6" s="5">
        <f t="shared" ref="E6:E7" si="2">((C6/C5)-1)*100</f>
        <v>5.5397212001865537</v>
      </c>
      <c r="F6" s="21" t="s">
        <v>30</v>
      </c>
      <c r="G6" s="23" t="s">
        <v>30</v>
      </c>
    </row>
    <row r="7" spans="1:7" x14ac:dyDescent="0.25">
      <c r="A7" s="1"/>
      <c r="B7" s="6" t="s">
        <v>9</v>
      </c>
      <c r="C7" s="3">
        <f t="shared" si="0"/>
        <v>193395000</v>
      </c>
      <c r="D7" s="4">
        <f t="shared" si="1"/>
        <v>10101000</v>
      </c>
      <c r="E7" s="5">
        <f t="shared" si="2"/>
        <v>5.5108186847359963</v>
      </c>
      <c r="F7" s="21" t="s">
        <v>30</v>
      </c>
      <c r="G7" s="23" t="s">
        <v>30</v>
      </c>
    </row>
    <row r="8" spans="1:7" x14ac:dyDescent="0.25">
      <c r="A8" s="1" t="s">
        <v>15</v>
      </c>
      <c r="B8" s="6" t="s">
        <v>11</v>
      </c>
      <c r="C8" s="3">
        <f t="shared" si="0"/>
        <v>189128000</v>
      </c>
      <c r="D8" s="4">
        <f t="shared" ref="D8" si="3">C8-C7</f>
        <v>-4267000</v>
      </c>
      <c r="E8" s="5">
        <f t="shared" ref="E8" si="4">((C8/C7)-1)*100</f>
        <v>-2.2063652110964616</v>
      </c>
      <c r="F8" s="21" t="s">
        <v>30</v>
      </c>
      <c r="G8" s="23" t="s">
        <v>30</v>
      </c>
    </row>
    <row r="9" spans="1:7" x14ac:dyDescent="0.25">
      <c r="A9" s="1"/>
      <c r="B9" s="6" t="s">
        <v>7</v>
      </c>
      <c r="C9" s="3">
        <f t="shared" si="0"/>
        <v>185836000</v>
      </c>
      <c r="D9" s="4">
        <f t="shared" ref="D9" si="5">C9-C8</f>
        <v>-3292000</v>
      </c>
      <c r="E9" s="5">
        <f t="shared" ref="E9" si="6">((C9/C8)-1)*100</f>
        <v>-1.7406201091324403</v>
      </c>
      <c r="F9" s="4">
        <f t="shared" ref="F9" si="7">C9-C5</f>
        <v>12163000</v>
      </c>
      <c r="G9" s="11">
        <f t="shared" ref="G9" si="8">((C9/C5)-1)*100</f>
        <v>7.0033914310226653</v>
      </c>
    </row>
    <row r="10" spans="1:7" x14ac:dyDescent="0.25">
      <c r="A10" s="1"/>
      <c r="B10" s="6" t="s">
        <v>8</v>
      </c>
      <c r="C10" s="3">
        <f t="shared" si="0"/>
        <v>196497000</v>
      </c>
      <c r="D10" s="4">
        <f t="shared" ref="D10" si="9">C10-C9</f>
        <v>10661000</v>
      </c>
      <c r="E10" s="5">
        <f t="shared" ref="E10" si="10">((C10/C9)-1)*100</f>
        <v>5.7367786650595054</v>
      </c>
      <c r="F10" s="4">
        <f t="shared" ref="F10" si="11">C10-C6</f>
        <v>13203000</v>
      </c>
      <c r="G10" s="11">
        <f t="shared" ref="G10" si="12">((C10/C6)-1)*100</f>
        <v>7.2031817735441317</v>
      </c>
    </row>
    <row r="11" spans="1:7" x14ac:dyDescent="0.25">
      <c r="A11" s="1"/>
      <c r="B11" s="6" t="s">
        <v>9</v>
      </c>
      <c r="C11" s="3">
        <f t="shared" si="0"/>
        <v>216593000</v>
      </c>
      <c r="D11" s="4">
        <f t="shared" ref="D11" si="13">C11-C10</f>
        <v>20096000</v>
      </c>
      <c r="E11" s="5">
        <f t="shared" ref="E11" si="14">((C11/C10)-1)*100</f>
        <v>10.227128149539189</v>
      </c>
      <c r="F11" s="4">
        <f t="shared" ref="F11" si="15">C11-C7</f>
        <v>23198000</v>
      </c>
      <c r="G11" s="11">
        <f t="shared" ref="G11" si="16">((C11/C7)-1)*100</f>
        <v>11.99513948137232</v>
      </c>
    </row>
    <row r="12" spans="1:7" x14ac:dyDescent="0.25">
      <c r="A12" s="1" t="s">
        <v>25</v>
      </c>
      <c r="B12" s="6" t="s">
        <v>11</v>
      </c>
      <c r="C12" s="3">
        <f t="shared" si="0"/>
        <v>203810000</v>
      </c>
      <c r="D12" s="4">
        <f t="shared" ref="D12" si="17">C12-C11</f>
        <v>-12783000</v>
      </c>
      <c r="E12" s="5">
        <f t="shared" ref="E12" si="18">((C12/C11)-1)*100</f>
        <v>-5.9018527837926378</v>
      </c>
      <c r="F12" s="4">
        <f t="shared" ref="F12" si="19">C12-C8</f>
        <v>14682000</v>
      </c>
      <c r="G12" s="11">
        <f t="shared" ref="G12" si="20">((C12/C8)-1)*100</f>
        <v>7.7629964891501979</v>
      </c>
    </row>
    <row r="13" spans="1:7" x14ac:dyDescent="0.25">
      <c r="A13" s="1"/>
      <c r="B13" s="6" t="s">
        <v>7</v>
      </c>
      <c r="C13" s="3">
        <f t="shared" si="0"/>
        <v>177988000</v>
      </c>
      <c r="D13" s="4">
        <f t="shared" ref="D13" si="21">C13-C12</f>
        <v>-25822000</v>
      </c>
      <c r="E13" s="5">
        <f t="shared" ref="E13" si="22">((C13/C12)-1)*100</f>
        <v>-12.66964329522594</v>
      </c>
      <c r="F13" s="4">
        <f t="shared" ref="F13" si="23">C13-C9</f>
        <v>-7848000</v>
      </c>
      <c r="G13" s="11">
        <f t="shared" ref="G13" si="24">((C13/C9)-1)*100</f>
        <v>-4.2230784132245685</v>
      </c>
    </row>
    <row r="14" spans="1:7" x14ac:dyDescent="0.25">
      <c r="A14" s="1"/>
      <c r="B14" s="6" t="s">
        <v>8</v>
      </c>
      <c r="C14" s="3">
        <f t="shared" si="0"/>
        <v>189584000</v>
      </c>
      <c r="D14" s="4">
        <f t="shared" ref="D14" si="25">C14-C13</f>
        <v>11596000</v>
      </c>
      <c r="E14" s="5">
        <f t="shared" ref="E14" si="26">((C14/C13)-1)*100</f>
        <v>6.5150459581544862</v>
      </c>
      <c r="F14" s="4">
        <f t="shared" ref="F14" si="27">C14-C10</f>
        <v>-6913000</v>
      </c>
      <c r="G14" s="11">
        <f t="shared" ref="G14" si="28">((C14/C10)-1)*100</f>
        <v>-3.5181198695145466</v>
      </c>
    </row>
    <row r="15" spans="1:7" x14ac:dyDescent="0.25">
      <c r="A15" s="1"/>
      <c r="B15" s="6" t="s">
        <v>9</v>
      </c>
      <c r="C15" s="3">
        <f t="shared" si="0"/>
        <v>218661000</v>
      </c>
      <c r="D15" s="4">
        <f t="shared" ref="D15" si="29">C15-C14</f>
        <v>29077000</v>
      </c>
      <c r="E15" s="5">
        <f t="shared" ref="E15" si="30">((C15/C14)-1)*100</f>
        <v>15.337264748080015</v>
      </c>
      <c r="F15" s="4">
        <f t="shared" ref="F15" si="31">C15-C11</f>
        <v>2068000</v>
      </c>
      <c r="G15" s="11">
        <f t="shared" ref="G15" si="32">((C15/C11)-1)*100</f>
        <v>0.95478616575790376</v>
      </c>
    </row>
    <row r="16" spans="1:7" x14ac:dyDescent="0.25">
      <c r="A16" s="1" t="s">
        <v>26</v>
      </c>
      <c r="B16" s="6" t="s">
        <v>11</v>
      </c>
      <c r="C16" s="3">
        <f t="shared" si="0"/>
        <v>206323000</v>
      </c>
      <c r="D16" s="4">
        <f t="shared" ref="D16" si="33">C16-C15</f>
        <v>-12338000</v>
      </c>
      <c r="E16" s="5">
        <f t="shared" ref="E16" si="34">((C16/C15)-1)*100</f>
        <v>-5.6425242727326737</v>
      </c>
      <c r="F16" s="4">
        <f t="shared" ref="F16" si="35">C16-C12</f>
        <v>2513000</v>
      </c>
      <c r="G16" s="11">
        <f t="shared" ref="G16" si="36">((C16/C12)-1)*100</f>
        <v>1.2330111378244357</v>
      </c>
    </row>
    <row r="17" spans="1:7" x14ac:dyDescent="0.25">
      <c r="A17" s="1"/>
      <c r="B17" s="6" t="s">
        <v>7</v>
      </c>
      <c r="C17" s="3">
        <f t="shared" si="0"/>
        <v>198818000</v>
      </c>
      <c r="D17" s="4">
        <f t="shared" ref="D17" si="37">C17-C16</f>
        <v>-7505000</v>
      </c>
      <c r="E17" s="5">
        <f t="shared" ref="E17" si="38">((C17/C16)-1)*100</f>
        <v>-3.6375004240923214</v>
      </c>
      <c r="F17" s="4">
        <f t="shared" ref="F17" si="39">C17-C13</f>
        <v>20830000</v>
      </c>
      <c r="G17" s="11">
        <f t="shared" ref="G17" si="40">((C17/C13)-1)*100</f>
        <v>11.70303615974111</v>
      </c>
    </row>
    <row r="18" spans="1:7" x14ac:dyDescent="0.25">
      <c r="A18" s="1"/>
      <c r="B18" s="6" t="s">
        <v>8</v>
      </c>
      <c r="C18" s="3">
        <f t="shared" si="0"/>
        <v>210709000</v>
      </c>
      <c r="D18" s="4">
        <f t="shared" ref="D18" si="41">C18-C17</f>
        <v>11891000</v>
      </c>
      <c r="E18" s="5">
        <f t="shared" ref="E18" si="42">((C18/C17)-1)*100</f>
        <v>5.9808468046152807</v>
      </c>
      <c r="F18" s="4">
        <f t="shared" ref="F18" si="43">C18-C14</f>
        <v>21125000</v>
      </c>
      <c r="G18" s="11">
        <f t="shared" ref="G18" si="44">((C18/C14)-1)*100</f>
        <v>11.14281795932146</v>
      </c>
    </row>
    <row r="19" spans="1:7" x14ac:dyDescent="0.25">
      <c r="A19" s="1"/>
      <c r="B19" s="6" t="s">
        <v>29</v>
      </c>
      <c r="C19" s="3">
        <f t="shared" si="0"/>
        <v>218283000</v>
      </c>
      <c r="D19" s="4">
        <f t="shared" ref="D19" si="45">C19-C18</f>
        <v>7574000</v>
      </c>
      <c r="E19" s="5">
        <f t="shared" ref="E19" si="46">((C19/C18)-1)*100</f>
        <v>3.5945308458585012</v>
      </c>
      <c r="F19" s="4">
        <f t="shared" ref="F19" si="47">C19-C15</f>
        <v>-378000</v>
      </c>
      <c r="G19" s="11">
        <f t="shared" ref="G19" si="48">((C19/C15)-1)*100</f>
        <v>-0.17287033352998415</v>
      </c>
    </row>
    <row r="20" spans="1:7" x14ac:dyDescent="0.25">
      <c r="A20" s="1" t="s">
        <v>35</v>
      </c>
      <c r="B20" s="6" t="s">
        <v>11</v>
      </c>
      <c r="C20" s="3">
        <f t="shared" si="0"/>
        <v>223363000</v>
      </c>
      <c r="D20" s="4">
        <f t="shared" ref="D20" si="49">C20-C19</f>
        <v>5080000</v>
      </c>
      <c r="E20" s="5">
        <f t="shared" ref="E20" si="50">((C20/C19)-1)*100</f>
        <v>2.3272540692587107</v>
      </c>
      <c r="F20" s="4">
        <f t="shared" ref="F20" si="51">C20-C16</f>
        <v>17040000</v>
      </c>
      <c r="G20" s="11">
        <f t="shared" ref="G20" si="52">((C20/C16)-1)*100</f>
        <v>8.258895033515401</v>
      </c>
    </row>
    <row r="21" spans="1:7" ht="15.75" thickBot="1" x14ac:dyDescent="0.3">
      <c r="A21" s="7"/>
      <c r="B21" s="8"/>
      <c r="C21" s="7"/>
      <c r="D21" s="9"/>
      <c r="E21" s="12"/>
      <c r="F21" s="9"/>
      <c r="G21" s="13"/>
    </row>
    <row r="24" spans="1:7" ht="15.75" thickBot="1" x14ac:dyDescent="0.3"/>
    <row r="25" spans="1:7" ht="45.75" thickBot="1" x14ac:dyDescent="0.3">
      <c r="A25" s="34" t="s">
        <v>0</v>
      </c>
      <c r="B25" s="36" t="s">
        <v>1</v>
      </c>
      <c r="C25" s="38" t="s">
        <v>12</v>
      </c>
      <c r="D25" s="17" t="s">
        <v>13</v>
      </c>
      <c r="E25" s="18" t="s">
        <v>14</v>
      </c>
      <c r="F25" s="18" t="s">
        <v>13</v>
      </c>
      <c r="G25" s="19" t="s">
        <v>14</v>
      </c>
    </row>
    <row r="26" spans="1:7" ht="15.75" thickBot="1" x14ac:dyDescent="0.3">
      <c r="A26" s="35"/>
      <c r="B26" s="37"/>
      <c r="C26" s="39"/>
      <c r="D26" s="40" t="s">
        <v>5</v>
      </c>
      <c r="E26" s="41"/>
      <c r="F26" s="42" t="s">
        <v>6</v>
      </c>
      <c r="G26" s="43"/>
    </row>
    <row r="27" spans="1:7" x14ac:dyDescent="0.25">
      <c r="A27" s="1" t="s">
        <v>10</v>
      </c>
      <c r="B27" s="2" t="s">
        <v>7</v>
      </c>
      <c r="C27" s="3">
        <v>156308000</v>
      </c>
      <c r="D27" s="21" t="s">
        <v>30</v>
      </c>
      <c r="E27" s="23" t="s">
        <v>30</v>
      </c>
      <c r="F27" s="21" t="s">
        <v>30</v>
      </c>
      <c r="G27" s="23" t="s">
        <v>30</v>
      </c>
    </row>
    <row r="28" spans="1:7" x14ac:dyDescent="0.25">
      <c r="A28" s="1"/>
      <c r="B28" s="2" t="s">
        <v>8</v>
      </c>
      <c r="C28" s="3">
        <v>159764000</v>
      </c>
      <c r="D28" s="4">
        <f t="shared" ref="D28:D29" si="53">C28-C27</f>
        <v>3456000</v>
      </c>
      <c r="E28" s="5">
        <f t="shared" ref="E28:E29" si="54">((C28/C27)-1)*100</f>
        <v>2.2110192696471076</v>
      </c>
      <c r="F28" s="21" t="s">
        <v>30</v>
      </c>
      <c r="G28" s="23" t="s">
        <v>30</v>
      </c>
    </row>
    <row r="29" spans="1:7" x14ac:dyDescent="0.25">
      <c r="A29" s="1"/>
      <c r="B29" s="6" t="s">
        <v>9</v>
      </c>
      <c r="C29" s="3">
        <v>165836000</v>
      </c>
      <c r="D29" s="4">
        <f t="shared" si="53"/>
        <v>6072000</v>
      </c>
      <c r="E29" s="5">
        <f t="shared" si="54"/>
        <v>3.8006058936931986</v>
      </c>
      <c r="F29" s="21" t="s">
        <v>30</v>
      </c>
      <c r="G29" s="23" t="s">
        <v>30</v>
      </c>
    </row>
    <row r="30" spans="1:7" x14ac:dyDescent="0.25">
      <c r="A30" s="1" t="s">
        <v>15</v>
      </c>
      <c r="B30" s="6" t="s">
        <v>11</v>
      </c>
      <c r="C30" s="3">
        <v>166346000</v>
      </c>
      <c r="D30" s="4">
        <f t="shared" ref="D30" si="55">C30-C29</f>
        <v>510000</v>
      </c>
      <c r="E30" s="5">
        <f t="shared" ref="E30" si="56">((C30/C29)-1)*100</f>
        <v>0.3075327431920627</v>
      </c>
      <c r="F30" s="21" t="s">
        <v>30</v>
      </c>
      <c r="G30" s="23" t="s">
        <v>30</v>
      </c>
    </row>
    <row r="31" spans="1:7" x14ac:dyDescent="0.25">
      <c r="A31" s="1"/>
      <c r="B31" s="6" t="s">
        <v>7</v>
      </c>
      <c r="C31" s="3">
        <v>168677000</v>
      </c>
      <c r="D31" s="4">
        <f t="shared" ref="D31" si="57">C31-C30</f>
        <v>2331000</v>
      </c>
      <c r="E31" s="5">
        <f t="shared" ref="E31" si="58">((C31/C30)-1)*100</f>
        <v>1.4012960936842456</v>
      </c>
      <c r="F31" s="4">
        <f t="shared" ref="F31" si="59">C31-C27</f>
        <v>12369000</v>
      </c>
      <c r="G31" s="11">
        <f t="shared" ref="G31" si="60">((C31/C27)-1)*100</f>
        <v>7.9132226117665017</v>
      </c>
    </row>
    <row r="32" spans="1:7" x14ac:dyDescent="0.25">
      <c r="A32" s="1"/>
      <c r="B32" s="6" t="s">
        <v>8</v>
      </c>
      <c r="C32" s="3">
        <v>172277000</v>
      </c>
      <c r="D32" s="4">
        <f t="shared" ref="D32" si="61">C32-C31</f>
        <v>3600000</v>
      </c>
      <c r="E32" s="5">
        <f t="shared" ref="E32" si="62">((C32/C31)-1)*100</f>
        <v>2.1342565969278526</v>
      </c>
      <c r="F32" s="4">
        <f t="shared" ref="F32" si="63">C32-C28</f>
        <v>12513000</v>
      </c>
      <c r="G32" s="11">
        <f t="shared" ref="G32" si="64">((C32/C28)-1)*100</f>
        <v>7.8321774617560846</v>
      </c>
    </row>
    <row r="33" spans="1:7" x14ac:dyDescent="0.25">
      <c r="A33" s="1"/>
      <c r="B33" s="6" t="s">
        <v>9</v>
      </c>
      <c r="C33" s="3">
        <v>177216000</v>
      </c>
      <c r="D33" s="4">
        <f t="shared" ref="D33" si="65">C33-C32</f>
        <v>4939000</v>
      </c>
      <c r="E33" s="5">
        <f t="shared" ref="E33" si="66">((C33/C32)-1)*100</f>
        <v>2.8668945941710211</v>
      </c>
      <c r="F33" s="4">
        <f t="shared" ref="F33" si="67">C33-C29</f>
        <v>11380000</v>
      </c>
      <c r="G33" s="11">
        <f t="shared" ref="G33" si="68">((C33/C29)-1)*100</f>
        <v>6.8622012108348063</v>
      </c>
    </row>
    <row r="34" spans="1:7" x14ac:dyDescent="0.25">
      <c r="A34" s="1" t="s">
        <v>25</v>
      </c>
      <c r="B34" s="6" t="s">
        <v>11</v>
      </c>
      <c r="C34" s="3">
        <v>177860000</v>
      </c>
      <c r="D34" s="4">
        <f t="shared" ref="D34" si="69">C34-C33</f>
        <v>644000</v>
      </c>
      <c r="E34" s="5">
        <f t="shared" ref="E34" si="70">((C34/C33)-1)*100</f>
        <v>0.36339833875045358</v>
      </c>
      <c r="F34" s="4">
        <f t="shared" ref="F34" si="71">C34-C30</f>
        <v>11514000</v>
      </c>
      <c r="G34" s="11">
        <f t="shared" ref="G34" si="72">((C34/C30)-1)*100</f>
        <v>6.9217173842472945</v>
      </c>
    </row>
    <row r="35" spans="1:7" x14ac:dyDescent="0.25">
      <c r="A35" s="1"/>
      <c r="B35" s="6" t="s">
        <v>7</v>
      </c>
      <c r="C35" s="3">
        <v>164068000</v>
      </c>
      <c r="D35" s="4">
        <f t="shared" ref="D35" si="73">C35-C34</f>
        <v>-13792000</v>
      </c>
      <c r="E35" s="5">
        <f t="shared" ref="E35" si="74">((C35/C34)-1)*100</f>
        <v>-7.7544135837175343</v>
      </c>
      <c r="F35" s="4">
        <f t="shared" ref="F35" si="75">C35-C31</f>
        <v>-4609000</v>
      </c>
      <c r="G35" s="11">
        <f t="shared" ref="G35" si="76">((C35/C31)-1)*100</f>
        <v>-2.7324412931223563</v>
      </c>
    </row>
    <row r="36" spans="1:7" x14ac:dyDescent="0.25">
      <c r="A36" s="1"/>
      <c r="B36" s="6" t="s">
        <v>8</v>
      </c>
      <c r="C36" s="3">
        <v>170766000</v>
      </c>
      <c r="D36" s="4">
        <f t="shared" ref="D36" si="77">C36-C35</f>
        <v>6698000</v>
      </c>
      <c r="E36" s="5">
        <f t="shared" ref="E36" si="78">((C36/C35)-1)*100</f>
        <v>4.082453616793047</v>
      </c>
      <c r="F36" s="4">
        <f t="shared" ref="F36" si="79">C36-C32</f>
        <v>-1511000</v>
      </c>
      <c r="G36" s="11">
        <f t="shared" ref="G36" si="80">((C36/C32)-1)*100</f>
        <v>-0.87707587199684633</v>
      </c>
    </row>
    <row r="37" spans="1:7" x14ac:dyDescent="0.25">
      <c r="A37" s="1"/>
      <c r="B37" s="6" t="s">
        <v>9</v>
      </c>
      <c r="C37" s="3">
        <v>178148000</v>
      </c>
      <c r="D37" s="4">
        <f t="shared" ref="D37" si="81">C37-C36</f>
        <v>7382000</v>
      </c>
      <c r="E37" s="5">
        <f t="shared" ref="E37" si="82">((C37/C36)-1)*100</f>
        <v>4.3228745769064103</v>
      </c>
      <c r="F37" s="4">
        <f t="shared" ref="F37" si="83">C37-C33</f>
        <v>932000</v>
      </c>
      <c r="G37" s="11">
        <f t="shared" ref="G37" si="84">((C37/C33)-1)*100</f>
        <v>0.52591188154569313</v>
      </c>
    </row>
    <row r="38" spans="1:7" x14ac:dyDescent="0.25">
      <c r="A38" s="1" t="s">
        <v>26</v>
      </c>
      <c r="B38" s="6" t="s">
        <v>11</v>
      </c>
      <c r="C38" s="3">
        <v>177403000</v>
      </c>
      <c r="D38" s="4">
        <f t="shared" ref="D38" si="85">C38-C37</f>
        <v>-745000</v>
      </c>
      <c r="E38" s="5">
        <f t="shared" ref="E38" si="86">((C38/C37)-1)*100</f>
        <v>-0.41819161595976206</v>
      </c>
      <c r="F38" s="4">
        <f t="shared" ref="F38" si="87">C38-C34</f>
        <v>-457000</v>
      </c>
      <c r="G38" s="11">
        <f t="shared" ref="G38" si="88">((C38/C34)-1)*100</f>
        <v>-0.25694366355560883</v>
      </c>
    </row>
    <row r="39" spans="1:7" x14ac:dyDescent="0.25">
      <c r="A39" s="1"/>
      <c r="B39" s="6" t="s">
        <v>7</v>
      </c>
      <c r="C39" s="3">
        <v>179640000</v>
      </c>
      <c r="D39" s="4">
        <f t="shared" ref="D39" si="89">C39-C38</f>
        <v>2237000</v>
      </c>
      <c r="E39" s="5">
        <f t="shared" ref="E39" si="90">((C39/C38)-1)*100</f>
        <v>1.2609707840340878</v>
      </c>
      <c r="F39" s="4">
        <f t="shared" ref="F39" si="91">C39-C35</f>
        <v>15572000</v>
      </c>
      <c r="G39" s="11">
        <f t="shared" ref="G39" si="92">((C39/C35)-1)*100</f>
        <v>9.4911865811736504</v>
      </c>
    </row>
    <row r="40" spans="1:7" x14ac:dyDescent="0.25">
      <c r="A40" s="1"/>
      <c r="B40" s="6" t="s">
        <v>8</v>
      </c>
      <c r="C40" s="3">
        <v>181733000</v>
      </c>
      <c r="D40" s="4">
        <f t="shared" ref="D40" si="93">C40-C39</f>
        <v>2093000</v>
      </c>
      <c r="E40" s="5">
        <f t="shared" ref="E40" si="94">((C40/C39)-1)*100</f>
        <v>1.1651079937653019</v>
      </c>
      <c r="F40" s="4">
        <f t="shared" ref="F40" si="95">C40-C36</f>
        <v>10967000</v>
      </c>
      <c r="G40" s="11">
        <f t="shared" ref="G40" si="96">((C40/C36)-1)*100</f>
        <v>6.4222386189288327</v>
      </c>
    </row>
    <row r="41" spans="1:7" x14ac:dyDescent="0.25">
      <c r="A41" s="1"/>
      <c r="B41" s="6" t="s">
        <v>29</v>
      </c>
      <c r="C41" s="3">
        <v>184986000</v>
      </c>
      <c r="D41" s="4">
        <f t="shared" ref="D41" si="97">C41-C40</f>
        <v>3253000</v>
      </c>
      <c r="E41" s="5">
        <f t="shared" ref="E41" si="98">((C41/C40)-1)*100</f>
        <v>1.7899886096636175</v>
      </c>
      <c r="F41" s="4">
        <f t="shared" ref="F41" si="99">C41-C37</f>
        <v>6838000</v>
      </c>
      <c r="G41" s="11">
        <f t="shared" ref="G41" si="100">((C41/C37)-1)*100</f>
        <v>3.8383815703796786</v>
      </c>
    </row>
    <row r="42" spans="1:7" x14ac:dyDescent="0.25">
      <c r="A42" s="1" t="s">
        <v>35</v>
      </c>
      <c r="B42" s="6" t="s">
        <v>11</v>
      </c>
      <c r="C42" s="3">
        <v>185989000</v>
      </c>
      <c r="D42" s="4">
        <f t="shared" ref="D42" si="101">C42-C41</f>
        <v>1003000</v>
      </c>
      <c r="E42" s="5">
        <f t="shared" ref="E42" si="102">((C42/C41)-1)*100</f>
        <v>0.54220319375519743</v>
      </c>
      <c r="F42" s="4">
        <f t="shared" ref="F42" si="103">C42-C38</f>
        <v>8586000</v>
      </c>
      <c r="G42" s="11">
        <f t="shared" ref="G42" si="104">((C42/C38)-1)*100</f>
        <v>4.8398279623230733</v>
      </c>
    </row>
    <row r="43" spans="1:7" ht="15.75" thickBot="1" x14ac:dyDescent="0.3">
      <c r="A43" s="7"/>
      <c r="B43" s="8"/>
      <c r="C43" s="7"/>
      <c r="D43" s="9"/>
      <c r="E43" s="12"/>
      <c r="F43" s="9"/>
      <c r="G43" s="13"/>
    </row>
    <row r="46" spans="1:7" ht="15.75" thickBot="1" x14ac:dyDescent="0.3"/>
    <row r="47" spans="1:7" ht="34.5" thickBot="1" x14ac:dyDescent="0.3">
      <c r="A47" s="34" t="s">
        <v>0</v>
      </c>
      <c r="B47" s="36" t="s">
        <v>1</v>
      </c>
      <c r="C47" s="38" t="s">
        <v>27</v>
      </c>
      <c r="D47" s="17" t="str">
        <f>Gross_Earnings!D47</f>
        <v>Change in bonus payments</v>
      </c>
      <c r="E47" s="25" t="str">
        <f>Gross_Earnings!E47</f>
        <v>% change in bonus payments</v>
      </c>
      <c r="F47" s="25" t="str">
        <f>Gross_Earnings!F47</f>
        <v>Change in bonus payments</v>
      </c>
      <c r="G47" s="25" t="str">
        <f>Gross_Earnings!G47</f>
        <v>% change in bonus payments</v>
      </c>
    </row>
    <row r="48" spans="1:7" ht="15.75" thickBot="1" x14ac:dyDescent="0.3">
      <c r="A48" s="35"/>
      <c r="B48" s="37"/>
      <c r="C48" s="39"/>
      <c r="D48" s="40" t="s">
        <v>5</v>
      </c>
      <c r="E48" s="41"/>
      <c r="F48" s="42" t="s">
        <v>6</v>
      </c>
      <c r="G48" s="43"/>
    </row>
    <row r="49" spans="1:7" x14ac:dyDescent="0.25">
      <c r="A49" s="1" t="s">
        <v>10</v>
      </c>
      <c r="B49" s="2" t="s">
        <v>7</v>
      </c>
      <c r="C49" s="3">
        <v>14684000</v>
      </c>
      <c r="D49" s="21" t="s">
        <v>30</v>
      </c>
      <c r="E49" s="23" t="s">
        <v>30</v>
      </c>
      <c r="F49" s="21" t="s">
        <v>30</v>
      </c>
      <c r="G49" s="23" t="s">
        <v>30</v>
      </c>
    </row>
    <row r="50" spans="1:7" x14ac:dyDescent="0.25">
      <c r="A50" s="1"/>
      <c r="B50" s="2" t="s">
        <v>8</v>
      </c>
      <c r="C50" s="3">
        <v>20807000</v>
      </c>
      <c r="D50" s="4">
        <f t="shared" ref="D50:D51" si="105">C50-C49</f>
        <v>6123000</v>
      </c>
      <c r="E50" s="5">
        <f t="shared" ref="E50:E51" si="106">((C50/C49)-1)*100</f>
        <v>41.698447289566865</v>
      </c>
      <c r="F50" s="21" t="s">
        <v>30</v>
      </c>
      <c r="G50" s="23" t="s">
        <v>30</v>
      </c>
    </row>
    <row r="51" spans="1:7" x14ac:dyDescent="0.25">
      <c r="A51" s="1"/>
      <c r="B51" s="6" t="s">
        <v>9</v>
      </c>
      <c r="C51" s="3">
        <v>24661000</v>
      </c>
      <c r="D51" s="4">
        <f t="shared" si="105"/>
        <v>3854000</v>
      </c>
      <c r="E51" s="5">
        <f t="shared" si="106"/>
        <v>18.522612582304031</v>
      </c>
      <c r="F51" s="21" t="s">
        <v>30</v>
      </c>
      <c r="G51" s="23" t="s">
        <v>30</v>
      </c>
    </row>
    <row r="52" spans="1:7" x14ac:dyDescent="0.25">
      <c r="A52" s="1" t="s">
        <v>15</v>
      </c>
      <c r="B52" s="6" t="s">
        <v>11</v>
      </c>
      <c r="C52" s="3">
        <v>20070000</v>
      </c>
      <c r="D52" s="4">
        <f t="shared" ref="D52" si="107">C52-C51</f>
        <v>-4591000</v>
      </c>
      <c r="E52" s="5">
        <f t="shared" ref="E52" si="108">((C52/C51)-1)*100</f>
        <v>-18.616438911641865</v>
      </c>
      <c r="F52" s="21" t="s">
        <v>30</v>
      </c>
      <c r="G52" s="23" t="s">
        <v>30</v>
      </c>
    </row>
    <row r="53" spans="1:7" x14ac:dyDescent="0.25">
      <c r="A53" s="1"/>
      <c r="B53" s="6" t="s">
        <v>7</v>
      </c>
      <c r="C53" s="3">
        <v>13914000</v>
      </c>
      <c r="D53" s="4">
        <f t="shared" ref="D53" si="109">C53-C52</f>
        <v>-6156000</v>
      </c>
      <c r="E53" s="5">
        <f t="shared" ref="E53" si="110">((C53/C52)-1)*100</f>
        <v>-30.672645739910308</v>
      </c>
      <c r="F53" s="4">
        <f t="shared" ref="F53" si="111">C53-C49</f>
        <v>-770000</v>
      </c>
      <c r="G53" s="11">
        <f t="shared" ref="G53" si="112">((C53/C49)-1)*100</f>
        <v>-5.243802778534457</v>
      </c>
    </row>
    <row r="54" spans="1:7" x14ac:dyDescent="0.25">
      <c r="A54" s="1"/>
      <c r="B54" s="6" t="s">
        <v>8</v>
      </c>
      <c r="C54" s="3">
        <v>20981000</v>
      </c>
      <c r="D54" s="4">
        <f t="shared" ref="D54" si="113">C54-C53</f>
        <v>7067000</v>
      </c>
      <c r="E54" s="5">
        <f t="shared" ref="E54" si="114">((C54/C53)-1)*100</f>
        <v>50.790570648267931</v>
      </c>
      <c r="F54" s="4">
        <f t="shared" ref="F54" si="115">C54-C50</f>
        <v>174000</v>
      </c>
      <c r="G54" s="11">
        <f t="shared" ref="G54" si="116">((C54/C50)-1)*100</f>
        <v>0.83625702888450171</v>
      </c>
    </row>
    <row r="55" spans="1:7" x14ac:dyDescent="0.25">
      <c r="A55" s="1"/>
      <c r="B55" s="6" t="s">
        <v>9</v>
      </c>
      <c r="C55" s="3">
        <v>35815000</v>
      </c>
      <c r="D55" s="4">
        <f t="shared" ref="D55" si="117">C55-C54</f>
        <v>14834000</v>
      </c>
      <c r="E55" s="5">
        <f t="shared" ref="E55" si="118">((C55/C54)-1)*100</f>
        <v>70.702063771984186</v>
      </c>
      <c r="F55" s="4">
        <f t="shared" ref="F55" si="119">C55-C51</f>
        <v>11154000</v>
      </c>
      <c r="G55" s="11">
        <f t="shared" ref="G55" si="120">((C55/C51)-1)*100</f>
        <v>45.229309435951492</v>
      </c>
    </row>
    <row r="56" spans="1:7" x14ac:dyDescent="0.25">
      <c r="A56" s="1" t="s">
        <v>25</v>
      </c>
      <c r="B56" s="6" t="s">
        <v>11</v>
      </c>
      <c r="C56" s="3">
        <v>22577000</v>
      </c>
      <c r="D56" s="4">
        <f t="shared" ref="D56" si="121">C56-C55</f>
        <v>-13238000</v>
      </c>
      <c r="E56" s="5">
        <f t="shared" ref="E56" si="122">((C56/C55)-1)*100</f>
        <v>-36.962166689934385</v>
      </c>
      <c r="F56" s="4">
        <f t="shared" ref="F56" si="123">C56-C52</f>
        <v>2507000</v>
      </c>
      <c r="G56" s="11">
        <f t="shared" ref="G56" si="124">((C56/C52)-1)*100</f>
        <v>12.491280518186354</v>
      </c>
    </row>
    <row r="57" spans="1:7" x14ac:dyDescent="0.25">
      <c r="A57" s="1"/>
      <c r="B57" s="6" t="s">
        <v>7</v>
      </c>
      <c r="C57" s="3">
        <v>11229000</v>
      </c>
      <c r="D57" s="4">
        <f t="shared" ref="D57" si="125">C57-C56</f>
        <v>-11348000</v>
      </c>
      <c r="E57" s="5">
        <f t="shared" ref="E57" si="126">((C57/C56)-1)*100</f>
        <v>-50.263542543296282</v>
      </c>
      <c r="F57" s="4">
        <f t="shared" ref="F57" si="127">C57-C53</f>
        <v>-2685000</v>
      </c>
      <c r="G57" s="11">
        <f t="shared" ref="G57" si="128">((C57/C53)-1)*100</f>
        <v>-19.297110823630881</v>
      </c>
    </row>
    <row r="58" spans="1:7" x14ac:dyDescent="0.25">
      <c r="A58" s="1"/>
      <c r="B58" s="6" t="s">
        <v>8</v>
      </c>
      <c r="C58" s="3">
        <v>15880000</v>
      </c>
      <c r="D58" s="4">
        <f t="shared" ref="D58" si="129">C58-C57</f>
        <v>4651000</v>
      </c>
      <c r="E58" s="5">
        <f t="shared" ref="E58" si="130">((C58/C57)-1)*100</f>
        <v>41.419538694451873</v>
      </c>
      <c r="F58" s="4">
        <f t="shared" ref="F58" si="131">C58-C54</f>
        <v>-5101000</v>
      </c>
      <c r="G58" s="11">
        <f t="shared" ref="G58" si="132">((C58/C54)-1)*100</f>
        <v>-24.31247319002907</v>
      </c>
    </row>
    <row r="59" spans="1:7" x14ac:dyDescent="0.25">
      <c r="A59" s="1"/>
      <c r="B59" s="6" t="s">
        <v>9</v>
      </c>
      <c r="C59" s="3">
        <v>37044000</v>
      </c>
      <c r="D59" s="4">
        <f t="shared" ref="D59" si="133">C59-C58</f>
        <v>21164000</v>
      </c>
      <c r="E59" s="5">
        <f t="shared" ref="E59" si="134">((C59/C58)-1)*100</f>
        <v>133.27455919395467</v>
      </c>
      <c r="F59" s="4">
        <f t="shared" ref="F59" si="135">C59-C55</f>
        <v>1229000</v>
      </c>
      <c r="G59" s="11">
        <f t="shared" ref="G59" si="136">((C59/C55)-1)*100</f>
        <v>3.4315231048443362</v>
      </c>
    </row>
    <row r="60" spans="1:7" x14ac:dyDescent="0.25">
      <c r="A60" s="1" t="s">
        <v>26</v>
      </c>
      <c r="B60" s="6" t="s">
        <v>11</v>
      </c>
      <c r="C60" s="3">
        <v>25743000</v>
      </c>
      <c r="D60" s="4">
        <f t="shared" ref="D60" si="137">C60-C59</f>
        <v>-11301000</v>
      </c>
      <c r="E60" s="5">
        <f t="shared" ref="E60" si="138">((C60/C59)-1)*100</f>
        <v>-30.50696469063816</v>
      </c>
      <c r="F60" s="4">
        <f t="shared" ref="F60" si="139">C60-C56</f>
        <v>3166000</v>
      </c>
      <c r="G60" s="11">
        <f t="shared" ref="G60" si="140">((C60/C56)-1)*100</f>
        <v>14.02312087522699</v>
      </c>
    </row>
    <row r="61" spans="1:7" x14ac:dyDescent="0.25">
      <c r="A61" s="1"/>
      <c r="B61" s="6" t="s">
        <v>7</v>
      </c>
      <c r="C61" s="3">
        <v>15602000</v>
      </c>
      <c r="D61" s="4">
        <f t="shared" ref="D61" si="141">C61-C60</f>
        <v>-10141000</v>
      </c>
      <c r="E61" s="5">
        <f t="shared" ref="E61" si="142">((C61/C60)-1)*100</f>
        <v>-39.393233111913915</v>
      </c>
      <c r="F61" s="4">
        <f t="shared" ref="F61" si="143">C61-C57</f>
        <v>4373000</v>
      </c>
      <c r="G61" s="11">
        <f t="shared" ref="G61" si="144">((C61/C57)-1)*100</f>
        <v>38.94380621604774</v>
      </c>
    </row>
    <row r="62" spans="1:7" x14ac:dyDescent="0.25">
      <c r="A62" s="1"/>
      <c r="B62" s="6" t="s">
        <v>8</v>
      </c>
      <c r="C62" s="3">
        <v>25282000</v>
      </c>
      <c r="D62" s="4">
        <f t="shared" ref="D62" si="145">C62-C61</f>
        <v>9680000</v>
      </c>
      <c r="E62" s="5">
        <f t="shared" ref="E62" si="146">((C62/C61)-1)*100</f>
        <v>62.043327778489932</v>
      </c>
      <c r="F62" s="4">
        <f t="shared" ref="F62" si="147">C62-C58</f>
        <v>9402000</v>
      </c>
      <c r="G62" s="11">
        <f t="shared" ref="G62" si="148">((C62/C58)-1)*100</f>
        <v>59.206549118387919</v>
      </c>
    </row>
    <row r="63" spans="1:7" x14ac:dyDescent="0.25">
      <c r="A63" s="1"/>
      <c r="B63" s="6" t="s">
        <v>29</v>
      </c>
      <c r="C63" s="3">
        <v>29806000</v>
      </c>
      <c r="D63" s="4">
        <f t="shared" ref="D63" si="149">C63-C62</f>
        <v>4524000</v>
      </c>
      <c r="E63" s="5">
        <f t="shared" ref="E63" si="150">((C63/C62)-1)*100</f>
        <v>17.894153943517122</v>
      </c>
      <c r="F63" s="4">
        <f t="shared" ref="F63" si="151">C63-C59</f>
        <v>-7238000</v>
      </c>
      <c r="G63" s="11">
        <f t="shared" ref="G63" si="152">((C63/C59)-1)*100</f>
        <v>-19.538926681783821</v>
      </c>
    </row>
    <row r="64" spans="1:7" x14ac:dyDescent="0.25">
      <c r="A64" s="1" t="s">
        <v>35</v>
      </c>
      <c r="B64" s="6" t="s">
        <v>11</v>
      </c>
      <c r="C64" s="3">
        <v>34162000</v>
      </c>
      <c r="D64" s="4">
        <f t="shared" ref="D64" si="153">C64-C63</f>
        <v>4356000</v>
      </c>
      <c r="E64" s="5">
        <f t="shared" ref="E64" si="154">((C64/C63)-1)*100</f>
        <v>14.614507146212175</v>
      </c>
      <c r="F64" s="4">
        <f t="shared" ref="F64" si="155">C64-C60</f>
        <v>8419000</v>
      </c>
      <c r="G64" s="11">
        <f t="shared" ref="G64" si="156">((C64/C60)-1)*100</f>
        <v>32.704036048634592</v>
      </c>
    </row>
    <row r="65" spans="1:7" ht="15.75" thickBot="1" x14ac:dyDescent="0.3">
      <c r="A65" s="7"/>
      <c r="B65" s="8"/>
      <c r="C65" s="7"/>
      <c r="D65" s="9"/>
      <c r="E65" s="12"/>
      <c r="F65" s="9"/>
      <c r="G65" s="13"/>
    </row>
    <row r="68" spans="1:7" ht="15.75" thickBot="1" x14ac:dyDescent="0.3"/>
    <row r="69" spans="1:7" ht="45.75" thickBot="1" x14ac:dyDescent="0.3">
      <c r="A69" s="34" t="s">
        <v>0</v>
      </c>
      <c r="B69" s="36" t="s">
        <v>1</v>
      </c>
      <c r="C69" s="38" t="s">
        <v>28</v>
      </c>
      <c r="D69" s="17" t="str">
        <f>Gross_Earnings!D69</f>
        <v>Change in overtime payments</v>
      </c>
      <c r="E69" s="25" t="str">
        <f>Gross_Earnings!E69</f>
        <v>% change in overtime payments</v>
      </c>
      <c r="F69" s="25" t="str">
        <f>Gross_Earnings!F69</f>
        <v>Change in overtime payments</v>
      </c>
      <c r="G69" s="25" t="str">
        <f>Gross_Earnings!G69</f>
        <v>% change in overtime payments</v>
      </c>
    </row>
    <row r="70" spans="1:7" ht="15.75" thickBot="1" x14ac:dyDescent="0.3">
      <c r="A70" s="35"/>
      <c r="B70" s="37"/>
      <c r="C70" s="39"/>
      <c r="D70" s="40" t="s">
        <v>5</v>
      </c>
      <c r="E70" s="41"/>
      <c r="F70" s="42" t="s">
        <v>6</v>
      </c>
      <c r="G70" s="43"/>
    </row>
    <row r="71" spans="1:7" x14ac:dyDescent="0.25">
      <c r="A71" s="1" t="s">
        <v>10</v>
      </c>
      <c r="B71" s="2" t="s">
        <v>7</v>
      </c>
      <c r="C71" s="3">
        <v>2681000</v>
      </c>
      <c r="D71" s="21" t="s">
        <v>30</v>
      </c>
      <c r="E71" s="23" t="s">
        <v>30</v>
      </c>
      <c r="F71" s="21" t="s">
        <v>30</v>
      </c>
      <c r="G71" s="23" t="s">
        <v>30</v>
      </c>
    </row>
    <row r="72" spans="1:7" x14ac:dyDescent="0.25">
      <c r="A72" s="1"/>
      <c r="B72" s="2" t="s">
        <v>8</v>
      </c>
      <c r="C72" s="3">
        <v>2723000</v>
      </c>
      <c r="D72" s="4">
        <f t="shared" ref="D72:D84" si="157">C72-C71</f>
        <v>42000</v>
      </c>
      <c r="E72" s="5">
        <f t="shared" ref="E72:E84" si="158">((C72/C71)-1)*100</f>
        <v>1.5665796344647598</v>
      </c>
      <c r="F72" s="21" t="s">
        <v>30</v>
      </c>
      <c r="G72" s="23" t="s">
        <v>30</v>
      </c>
    </row>
    <row r="73" spans="1:7" x14ac:dyDescent="0.25">
      <c r="A73" s="1"/>
      <c r="B73" s="6" t="s">
        <v>9</v>
      </c>
      <c r="C73" s="3">
        <v>2898000</v>
      </c>
      <c r="D73" s="4">
        <f t="shared" si="157"/>
        <v>175000</v>
      </c>
      <c r="E73" s="5">
        <f t="shared" si="158"/>
        <v>6.4267352185090054</v>
      </c>
      <c r="F73" s="21" t="s">
        <v>30</v>
      </c>
      <c r="G73" s="23" t="s">
        <v>30</v>
      </c>
    </row>
    <row r="74" spans="1:7" x14ac:dyDescent="0.25">
      <c r="A74" s="1" t="s">
        <v>15</v>
      </c>
      <c r="B74" s="6" t="s">
        <v>11</v>
      </c>
      <c r="C74" s="3">
        <v>2712000</v>
      </c>
      <c r="D74" s="4">
        <f t="shared" si="157"/>
        <v>-186000</v>
      </c>
      <c r="E74" s="5">
        <f t="shared" si="158"/>
        <v>-6.4182194616977277</v>
      </c>
      <c r="F74" s="21" t="s">
        <v>30</v>
      </c>
      <c r="G74" s="23" t="s">
        <v>30</v>
      </c>
    </row>
    <row r="75" spans="1:7" x14ac:dyDescent="0.25">
      <c r="A75" s="1"/>
      <c r="B75" s="6" t="s">
        <v>7</v>
      </c>
      <c r="C75" s="3">
        <v>3245000</v>
      </c>
      <c r="D75" s="4">
        <f t="shared" si="157"/>
        <v>533000</v>
      </c>
      <c r="E75" s="5">
        <f t="shared" si="158"/>
        <v>19.653392330383479</v>
      </c>
      <c r="F75" s="4">
        <f t="shared" ref="F75:F84" si="159">C75-C71</f>
        <v>564000</v>
      </c>
      <c r="G75" s="11">
        <f t="shared" ref="G75:G84" si="160">((C75/C71)-1)*100</f>
        <v>21.036926519955234</v>
      </c>
    </row>
    <row r="76" spans="1:7" x14ac:dyDescent="0.25">
      <c r="A76" s="1"/>
      <c r="B76" s="6" t="s">
        <v>8</v>
      </c>
      <c r="C76" s="3">
        <v>3239000</v>
      </c>
      <c r="D76" s="4">
        <f t="shared" si="157"/>
        <v>-6000</v>
      </c>
      <c r="E76" s="5">
        <f t="shared" si="158"/>
        <v>-0.1848998459167972</v>
      </c>
      <c r="F76" s="4">
        <f t="shared" si="159"/>
        <v>516000</v>
      </c>
      <c r="G76" s="11">
        <f t="shared" si="160"/>
        <v>18.949687844289386</v>
      </c>
    </row>
    <row r="77" spans="1:7" x14ac:dyDescent="0.25">
      <c r="A77" s="1"/>
      <c r="B77" s="6" t="s">
        <v>9</v>
      </c>
      <c r="C77" s="3">
        <v>3562000</v>
      </c>
      <c r="D77" s="4">
        <f t="shared" si="157"/>
        <v>323000</v>
      </c>
      <c r="E77" s="5">
        <f t="shared" si="158"/>
        <v>9.9722136461871003</v>
      </c>
      <c r="F77" s="4">
        <f t="shared" si="159"/>
        <v>664000</v>
      </c>
      <c r="G77" s="11">
        <f t="shared" si="160"/>
        <v>22.912353347135948</v>
      </c>
    </row>
    <row r="78" spans="1:7" x14ac:dyDescent="0.25">
      <c r="A78" s="1" t="s">
        <v>25</v>
      </c>
      <c r="B78" s="6" t="s">
        <v>11</v>
      </c>
      <c r="C78" s="3">
        <v>3373000</v>
      </c>
      <c r="D78" s="4">
        <f t="shared" si="157"/>
        <v>-189000</v>
      </c>
      <c r="E78" s="5">
        <f t="shared" si="158"/>
        <v>-5.3060078607523824</v>
      </c>
      <c r="F78" s="4">
        <f t="shared" si="159"/>
        <v>661000</v>
      </c>
      <c r="G78" s="11">
        <f t="shared" si="160"/>
        <v>24.373156342182888</v>
      </c>
    </row>
    <row r="79" spans="1:7" x14ac:dyDescent="0.25">
      <c r="A79" s="1"/>
      <c r="B79" s="6" t="s">
        <v>7</v>
      </c>
      <c r="C79" s="3">
        <v>2691000</v>
      </c>
      <c r="D79" s="4">
        <f t="shared" si="157"/>
        <v>-682000</v>
      </c>
      <c r="E79" s="5">
        <f t="shared" si="158"/>
        <v>-20.219389267714206</v>
      </c>
      <c r="F79" s="4">
        <f t="shared" si="159"/>
        <v>-554000</v>
      </c>
      <c r="G79" s="11">
        <f t="shared" si="160"/>
        <v>-17.072419106317415</v>
      </c>
    </row>
    <row r="80" spans="1:7" x14ac:dyDescent="0.25">
      <c r="A80" s="1"/>
      <c r="B80" s="6" t="s">
        <v>8</v>
      </c>
      <c r="C80" s="3">
        <v>2938000</v>
      </c>
      <c r="D80" s="4">
        <f t="shared" si="157"/>
        <v>247000</v>
      </c>
      <c r="E80" s="5">
        <f t="shared" si="158"/>
        <v>9.1787439613526534</v>
      </c>
      <c r="F80" s="4">
        <f t="shared" si="159"/>
        <v>-301000</v>
      </c>
      <c r="G80" s="11">
        <f t="shared" si="160"/>
        <v>-9.2929916640938526</v>
      </c>
    </row>
    <row r="81" spans="1:7" x14ac:dyDescent="0.25">
      <c r="A81" s="1"/>
      <c r="B81" s="6" t="s">
        <v>9</v>
      </c>
      <c r="C81" s="3">
        <v>3469000</v>
      </c>
      <c r="D81" s="4">
        <f t="shared" si="157"/>
        <v>531000</v>
      </c>
      <c r="E81" s="5">
        <f t="shared" si="158"/>
        <v>18.073519400953032</v>
      </c>
      <c r="F81" s="4">
        <f t="shared" si="159"/>
        <v>-93000</v>
      </c>
      <c r="G81" s="11">
        <f t="shared" si="160"/>
        <v>-2.6108927568781581</v>
      </c>
    </row>
    <row r="82" spans="1:7" x14ac:dyDescent="0.25">
      <c r="A82" s="1" t="s">
        <v>26</v>
      </c>
      <c r="B82" s="6" t="s">
        <v>11</v>
      </c>
      <c r="C82" s="3">
        <v>3177000</v>
      </c>
      <c r="D82" s="4">
        <f t="shared" si="157"/>
        <v>-292000</v>
      </c>
      <c r="E82" s="5">
        <f t="shared" si="158"/>
        <v>-8.4174113577399794</v>
      </c>
      <c r="F82" s="4">
        <f t="shared" si="159"/>
        <v>-196000</v>
      </c>
      <c r="G82" s="11">
        <f t="shared" si="160"/>
        <v>-5.8108508745923544</v>
      </c>
    </row>
    <row r="83" spans="1:7" x14ac:dyDescent="0.25">
      <c r="A83" s="1"/>
      <c r="B83" s="6" t="s">
        <v>7</v>
      </c>
      <c r="C83" s="3">
        <v>3576000</v>
      </c>
      <c r="D83" s="4">
        <f t="shared" si="157"/>
        <v>399000</v>
      </c>
      <c r="E83" s="5">
        <f t="shared" si="158"/>
        <v>12.559017941454197</v>
      </c>
      <c r="F83" s="4">
        <f t="shared" si="159"/>
        <v>885000</v>
      </c>
      <c r="G83" s="11">
        <f t="shared" si="160"/>
        <v>32.887402452619853</v>
      </c>
    </row>
    <row r="84" spans="1:7" x14ac:dyDescent="0.25">
      <c r="A84" s="1"/>
      <c r="B84" s="6" t="s">
        <v>8</v>
      </c>
      <c r="C84" s="3">
        <v>3694000</v>
      </c>
      <c r="D84" s="4">
        <f t="shared" si="157"/>
        <v>118000</v>
      </c>
      <c r="E84" s="5">
        <f t="shared" si="158"/>
        <v>3.299776286353473</v>
      </c>
      <c r="F84" s="4">
        <f t="shared" si="159"/>
        <v>756000</v>
      </c>
      <c r="G84" s="11">
        <f t="shared" si="160"/>
        <v>25.731790333560255</v>
      </c>
    </row>
    <row r="85" spans="1:7" x14ac:dyDescent="0.25">
      <c r="A85" s="1"/>
      <c r="B85" s="6" t="s">
        <v>29</v>
      </c>
      <c r="C85" s="3">
        <v>3491000</v>
      </c>
      <c r="D85" s="4">
        <f t="shared" ref="D85" si="161">C85-C84</f>
        <v>-203000</v>
      </c>
      <c r="E85" s="5">
        <f t="shared" ref="E85" si="162">((C85/C84)-1)*100</f>
        <v>-5.4953979426096371</v>
      </c>
      <c r="F85" s="4">
        <f t="shared" ref="F85" si="163">C85-C81</f>
        <v>22000</v>
      </c>
      <c r="G85" s="11">
        <f t="shared" ref="G85" si="164">((C85/C81)-1)*100</f>
        <v>0.63418852695300565</v>
      </c>
    </row>
    <row r="86" spans="1:7" x14ac:dyDescent="0.25">
      <c r="A86" s="1" t="s">
        <v>35</v>
      </c>
      <c r="B86" s="6" t="s">
        <v>11</v>
      </c>
      <c r="C86" s="3">
        <v>3212000</v>
      </c>
      <c r="D86" s="4">
        <f t="shared" ref="D86" si="165">C86-C85</f>
        <v>-279000</v>
      </c>
      <c r="E86" s="5">
        <f t="shared" ref="E86" si="166">((C86/C85)-1)*100</f>
        <v>-7.9919793755370954</v>
      </c>
      <c r="F86" s="4">
        <f t="shared" ref="F86" si="167">C86-C82</f>
        <v>35000</v>
      </c>
      <c r="G86" s="11">
        <f t="shared" ref="G86" si="168">((C86/C82)-1)*100</f>
        <v>1.1016682404784373</v>
      </c>
    </row>
    <row r="87" spans="1:7" ht="15.75" thickBot="1" x14ac:dyDescent="0.3">
      <c r="A87" s="7"/>
      <c r="B87" s="8"/>
      <c r="C87" s="7"/>
      <c r="D87" s="9"/>
      <c r="E87" s="12"/>
      <c r="F87" s="9"/>
      <c r="G87" s="13"/>
    </row>
  </sheetData>
  <mergeCells count="20">
    <mergeCell ref="A47:A48"/>
    <mergeCell ref="B47:B48"/>
    <mergeCell ref="C47:C48"/>
    <mergeCell ref="D48:E48"/>
    <mergeCell ref="F48:G48"/>
    <mergeCell ref="A3:A4"/>
    <mergeCell ref="B3:B4"/>
    <mergeCell ref="C3:C4"/>
    <mergeCell ref="D4:E4"/>
    <mergeCell ref="F4:G4"/>
    <mergeCell ref="A25:A26"/>
    <mergeCell ref="B25:B26"/>
    <mergeCell ref="C25:C26"/>
    <mergeCell ref="D26:E26"/>
    <mergeCell ref="F26:G26"/>
    <mergeCell ref="A69:A70"/>
    <mergeCell ref="B69:B70"/>
    <mergeCell ref="C69:C70"/>
    <mergeCell ref="D70:E70"/>
    <mergeCell ref="F70:G7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7"/>
  <sheetViews>
    <sheetView topLeftCell="A10" zoomScale="90" zoomScaleNormal="90" workbookViewId="0">
      <selection activeCell="D91" sqref="D91"/>
    </sheetView>
  </sheetViews>
  <sheetFormatPr defaultRowHeight="15" x14ac:dyDescent="0.25"/>
  <cols>
    <col min="3" max="3" width="14.28515625" customWidth="1"/>
    <col min="4" max="4" width="11.28515625" bestFit="1" customWidth="1"/>
    <col min="6" max="6" width="11.28515625" bestFit="1" customWidth="1"/>
  </cols>
  <sheetData>
    <row r="1" spans="1:7" x14ac:dyDescent="0.25">
      <c r="A1" t="s">
        <v>24</v>
      </c>
    </row>
    <row r="2" spans="1:7" ht="15.75" thickBot="1" x14ac:dyDescent="0.3"/>
    <row r="3" spans="1:7" ht="34.5" thickBot="1" x14ac:dyDescent="0.3">
      <c r="A3" s="34" t="s">
        <v>0</v>
      </c>
      <c r="B3" s="36" t="s">
        <v>1</v>
      </c>
      <c r="C3" s="38" t="s">
        <v>2</v>
      </c>
      <c r="D3" s="17" t="s">
        <v>3</v>
      </c>
      <c r="E3" s="18" t="s">
        <v>4</v>
      </c>
      <c r="F3" s="18" t="s">
        <v>3</v>
      </c>
      <c r="G3" s="19" t="s">
        <v>4</v>
      </c>
    </row>
    <row r="4" spans="1:7" ht="15.75" thickBot="1" x14ac:dyDescent="0.3">
      <c r="A4" s="35"/>
      <c r="B4" s="37"/>
      <c r="C4" s="39"/>
      <c r="D4" s="40" t="s">
        <v>5</v>
      </c>
      <c r="E4" s="41"/>
      <c r="F4" s="42" t="s">
        <v>6</v>
      </c>
      <c r="G4" s="43"/>
    </row>
    <row r="5" spans="1:7" x14ac:dyDescent="0.25">
      <c r="A5" s="1" t="s">
        <v>10</v>
      </c>
      <c r="B5" s="2" t="s">
        <v>7</v>
      </c>
      <c r="C5" s="3">
        <f t="shared" ref="C5:C20" si="0">C27+C49+C71</f>
        <v>209930000</v>
      </c>
      <c r="D5" s="21" t="s">
        <v>30</v>
      </c>
      <c r="E5" s="23" t="s">
        <v>30</v>
      </c>
      <c r="F5" s="21" t="s">
        <v>30</v>
      </c>
      <c r="G5" s="23" t="s">
        <v>30</v>
      </c>
    </row>
    <row r="6" spans="1:7" x14ac:dyDescent="0.25">
      <c r="A6" s="1"/>
      <c r="B6" s="2" t="s">
        <v>8</v>
      </c>
      <c r="C6" s="3">
        <f t="shared" si="0"/>
        <v>227955000</v>
      </c>
      <c r="D6" s="4">
        <f t="shared" ref="D6:D7" si="1">C6-C5</f>
        <v>18025000</v>
      </c>
      <c r="E6" s="5">
        <f t="shared" ref="E6:E7" si="2">((C6/C5)-1)*100</f>
        <v>8.5861953984661454</v>
      </c>
      <c r="F6" s="21" t="s">
        <v>30</v>
      </c>
      <c r="G6" s="23" t="s">
        <v>30</v>
      </c>
    </row>
    <row r="7" spans="1:7" x14ac:dyDescent="0.25">
      <c r="A7" s="1"/>
      <c r="B7" s="6" t="s">
        <v>9</v>
      </c>
      <c r="C7" s="3">
        <f t="shared" si="0"/>
        <v>235115000</v>
      </c>
      <c r="D7" s="4">
        <f t="shared" si="1"/>
        <v>7160000</v>
      </c>
      <c r="E7" s="5">
        <f t="shared" si="2"/>
        <v>3.1409708056414631</v>
      </c>
      <c r="F7" s="21" t="s">
        <v>30</v>
      </c>
      <c r="G7" s="23" t="s">
        <v>30</v>
      </c>
    </row>
    <row r="8" spans="1:7" x14ac:dyDescent="0.25">
      <c r="A8" s="1" t="s">
        <v>15</v>
      </c>
      <c r="B8" s="6" t="s">
        <v>11</v>
      </c>
      <c r="C8" s="3">
        <f t="shared" si="0"/>
        <v>226371000</v>
      </c>
      <c r="D8" s="4">
        <f t="shared" ref="D8" si="3">C8-C7</f>
        <v>-8744000</v>
      </c>
      <c r="E8" s="5">
        <f t="shared" ref="E8" si="4">((C8/C7)-1)*100</f>
        <v>-3.7190311124343456</v>
      </c>
      <c r="F8" s="21" t="s">
        <v>30</v>
      </c>
      <c r="G8" s="23" t="s">
        <v>30</v>
      </c>
    </row>
    <row r="9" spans="1:7" x14ac:dyDescent="0.25">
      <c r="A9" s="1"/>
      <c r="B9" s="6" t="s">
        <v>7</v>
      </c>
      <c r="C9" s="3">
        <f t="shared" si="0"/>
        <v>236711000</v>
      </c>
      <c r="D9" s="4">
        <f t="shared" ref="D9" si="5">C9-C8</f>
        <v>10340000</v>
      </c>
      <c r="E9" s="5">
        <f t="shared" ref="E9" si="6">((C9/C8)-1)*100</f>
        <v>4.5677228973675987</v>
      </c>
      <c r="F9" s="4">
        <f t="shared" ref="F9" si="7">C9-C5</f>
        <v>26781000</v>
      </c>
      <c r="G9" s="11">
        <f t="shared" ref="G9" si="8">((C9/C5)-1)*100</f>
        <v>12.757109512694708</v>
      </c>
    </row>
    <row r="10" spans="1:7" x14ac:dyDescent="0.25">
      <c r="A10" s="1"/>
      <c r="B10" s="6" t="s">
        <v>8</v>
      </c>
      <c r="C10" s="3">
        <f t="shared" si="0"/>
        <v>241219000</v>
      </c>
      <c r="D10" s="4">
        <f t="shared" ref="D10" si="9">C10-C9</f>
        <v>4508000</v>
      </c>
      <c r="E10" s="5">
        <f t="shared" ref="E10" si="10">((C10/C9)-1)*100</f>
        <v>1.9044319866841741</v>
      </c>
      <c r="F10" s="4">
        <f t="shared" ref="F10" si="11">C10-C6</f>
        <v>13264000</v>
      </c>
      <c r="G10" s="11">
        <f t="shared" ref="G10" si="12">((C10/C6)-1)*100</f>
        <v>5.8186922857581536</v>
      </c>
    </row>
    <row r="11" spans="1:7" x14ac:dyDescent="0.25">
      <c r="A11" s="1"/>
      <c r="B11" s="6" t="s">
        <v>9</v>
      </c>
      <c r="C11" s="3">
        <f t="shared" si="0"/>
        <v>254340000</v>
      </c>
      <c r="D11" s="4">
        <f t="shared" ref="D11" si="13">C11-C10</f>
        <v>13121000</v>
      </c>
      <c r="E11" s="5">
        <f t="shared" ref="E11" si="14">((C11/C10)-1)*100</f>
        <v>5.4394554326151701</v>
      </c>
      <c r="F11" s="4">
        <f t="shared" ref="F11" si="15">C11-C7</f>
        <v>19225000</v>
      </c>
      <c r="G11" s="11">
        <f t="shared" ref="G11" si="16">((C11/C7)-1)*100</f>
        <v>8.176849626778381</v>
      </c>
    </row>
    <row r="12" spans="1:7" x14ac:dyDescent="0.25">
      <c r="A12" s="1" t="s">
        <v>25</v>
      </c>
      <c r="B12" s="6" t="s">
        <v>11</v>
      </c>
      <c r="C12" s="3">
        <f t="shared" si="0"/>
        <v>244461000</v>
      </c>
      <c r="D12" s="4">
        <f t="shared" ref="D12" si="17">C12-C11</f>
        <v>-9879000</v>
      </c>
      <c r="E12" s="5">
        <f t="shared" ref="E12" si="18">((C12/C11)-1)*100</f>
        <v>-3.8841707949988202</v>
      </c>
      <c r="F12" s="4">
        <f t="shared" ref="F12" si="19">C12-C8</f>
        <v>18090000</v>
      </c>
      <c r="G12" s="11">
        <f t="shared" ref="G12" si="20">((C12/C8)-1)*100</f>
        <v>7.9913063069032786</v>
      </c>
    </row>
    <row r="13" spans="1:7" x14ac:dyDescent="0.25">
      <c r="A13" s="1"/>
      <c r="B13" s="6" t="s">
        <v>7</v>
      </c>
      <c r="C13" s="3">
        <f t="shared" si="0"/>
        <v>235043000</v>
      </c>
      <c r="D13" s="4">
        <f t="shared" ref="D13" si="21">C13-C12</f>
        <v>-9418000</v>
      </c>
      <c r="E13" s="5">
        <f t="shared" ref="E13" si="22">((C13/C12)-1)*100</f>
        <v>-3.8525572586220247</v>
      </c>
      <c r="F13" s="4">
        <f t="shared" ref="F13" si="23">C13-C9</f>
        <v>-1668000</v>
      </c>
      <c r="G13" s="11">
        <f t="shared" ref="G13" si="24">((C13/C9)-1)*100</f>
        <v>-0.70465673331615575</v>
      </c>
    </row>
    <row r="14" spans="1:7" x14ac:dyDescent="0.25">
      <c r="A14" s="1"/>
      <c r="B14" s="6" t="s">
        <v>8</v>
      </c>
      <c r="C14" s="3">
        <f t="shared" si="0"/>
        <v>241559000</v>
      </c>
      <c r="D14" s="4">
        <f t="shared" ref="D14" si="25">C14-C13</f>
        <v>6516000</v>
      </c>
      <c r="E14" s="5">
        <f t="shared" ref="E14" si="26">((C14/C13)-1)*100</f>
        <v>2.7722586930901905</v>
      </c>
      <c r="F14" s="4">
        <f t="shared" ref="F14" si="27">C14-C10</f>
        <v>340000</v>
      </c>
      <c r="G14" s="11">
        <f t="shared" ref="G14" si="28">((C14/C10)-1)*100</f>
        <v>0.14095075429381154</v>
      </c>
    </row>
    <row r="15" spans="1:7" x14ac:dyDescent="0.25">
      <c r="A15" s="1"/>
      <c r="B15" s="6" t="s">
        <v>9</v>
      </c>
      <c r="C15" s="3">
        <f t="shared" si="0"/>
        <v>255815000</v>
      </c>
      <c r="D15" s="4">
        <f t="shared" ref="D15" si="29">C15-C14</f>
        <v>14256000</v>
      </c>
      <c r="E15" s="5">
        <f t="shared" ref="E15" si="30">((C15/C14)-1)*100</f>
        <v>5.9016637757235202</v>
      </c>
      <c r="F15" s="4">
        <f t="shared" ref="F15" si="31">C15-C11</f>
        <v>1475000</v>
      </c>
      <c r="G15" s="11">
        <f t="shared" ref="G15" si="32">((C15/C11)-1)*100</f>
        <v>0.57993237398756836</v>
      </c>
    </row>
    <row r="16" spans="1:7" x14ac:dyDescent="0.25">
      <c r="A16" s="1" t="s">
        <v>26</v>
      </c>
      <c r="B16" s="6" t="s">
        <v>11</v>
      </c>
      <c r="C16" s="3">
        <f t="shared" si="0"/>
        <v>251145000</v>
      </c>
      <c r="D16" s="4">
        <f t="shared" ref="D16" si="33">C16-C15</f>
        <v>-4670000</v>
      </c>
      <c r="E16" s="5">
        <f t="shared" ref="E16" si="34">((C16/C15)-1)*100</f>
        <v>-1.8255379864355104</v>
      </c>
      <c r="F16" s="4">
        <f t="shared" ref="F16" si="35">C16-C12</f>
        <v>6684000</v>
      </c>
      <c r="G16" s="11">
        <f t="shared" ref="G16" si="36">((C16/C12)-1)*100</f>
        <v>2.7341784579135275</v>
      </c>
    </row>
    <row r="17" spans="1:7" x14ac:dyDescent="0.25">
      <c r="A17" s="1"/>
      <c r="B17" s="6" t="s">
        <v>7</v>
      </c>
      <c r="C17" s="3">
        <f t="shared" si="0"/>
        <v>255757000</v>
      </c>
      <c r="D17" s="4">
        <f t="shared" ref="D17" si="37">C17-C16</f>
        <v>4612000</v>
      </c>
      <c r="E17" s="5">
        <f t="shared" ref="E17" si="38">((C17/C16)-1)*100</f>
        <v>1.8363893368372963</v>
      </c>
      <c r="F17" s="4">
        <f t="shared" ref="F17" si="39">C17-C13</f>
        <v>20714000</v>
      </c>
      <c r="G17" s="11">
        <f t="shared" ref="G17" si="40">((C17/C13)-1)*100</f>
        <v>8.812855520053775</v>
      </c>
    </row>
    <row r="18" spans="1:7" x14ac:dyDescent="0.25">
      <c r="A18" s="1"/>
      <c r="B18" s="6" t="s">
        <v>8</v>
      </c>
      <c r="C18" s="3">
        <f t="shared" si="0"/>
        <v>270449000</v>
      </c>
      <c r="D18" s="4">
        <f t="shared" ref="D18" si="41">C18-C17</f>
        <v>14692000</v>
      </c>
      <c r="E18" s="5">
        <f t="shared" ref="E18" si="42">((C18/C17)-1)*100</f>
        <v>5.7445153016339789</v>
      </c>
      <c r="F18" s="4">
        <f t="shared" ref="F18" si="43">C18-C14</f>
        <v>28890000</v>
      </c>
      <c r="G18" s="11">
        <f t="shared" ref="G18" si="44">((C18/C14)-1)*100</f>
        <v>11.959811060651848</v>
      </c>
    </row>
    <row r="19" spans="1:7" x14ac:dyDescent="0.25">
      <c r="A19" s="1"/>
      <c r="B19" s="6" t="s">
        <v>29</v>
      </c>
      <c r="C19" s="3">
        <f t="shared" si="0"/>
        <v>281455000</v>
      </c>
      <c r="D19" s="4">
        <f t="shared" ref="D19" si="45">C19-C18</f>
        <v>11006000</v>
      </c>
      <c r="E19" s="5">
        <f t="shared" ref="E19" si="46">((C19/C18)-1)*100</f>
        <v>4.0695288205909508</v>
      </c>
      <c r="F19" s="4">
        <f t="shared" ref="F19" si="47">C19-C15</f>
        <v>25640000</v>
      </c>
      <c r="G19" s="11">
        <f t="shared" ref="G19" si="48">((C19/C15)-1)*100</f>
        <v>10.022868088266911</v>
      </c>
    </row>
    <row r="20" spans="1:7" x14ac:dyDescent="0.25">
      <c r="A20" s="1" t="s">
        <v>35</v>
      </c>
      <c r="B20" s="6" t="s">
        <v>11</v>
      </c>
      <c r="C20" s="3">
        <f t="shared" si="0"/>
        <v>265729000</v>
      </c>
      <c r="D20" s="4">
        <f t="shared" ref="D20" si="49">C20-C19</f>
        <v>-15726000</v>
      </c>
      <c r="E20" s="5">
        <f t="shared" ref="E20" si="50">((C20/C19)-1)*100</f>
        <v>-5.5873940772059427</v>
      </c>
      <c r="F20" s="4">
        <f t="shared" ref="F20" si="51">C20-C16</f>
        <v>14584000</v>
      </c>
      <c r="G20" s="11">
        <f t="shared" ref="G20" si="52">((C20/C16)-1)*100</f>
        <v>5.8070039220370795</v>
      </c>
    </row>
    <row r="21" spans="1:7" ht="15.75" thickBot="1" x14ac:dyDescent="0.3">
      <c r="A21" s="7"/>
      <c r="B21" s="8"/>
      <c r="C21" s="7"/>
      <c r="D21" s="9"/>
      <c r="E21" s="12"/>
      <c r="F21" s="9"/>
      <c r="G21" s="13"/>
    </row>
    <row r="24" spans="1:7" ht="15.75" thickBot="1" x14ac:dyDescent="0.3"/>
    <row r="25" spans="1:7" ht="45.75" thickBot="1" x14ac:dyDescent="0.3">
      <c r="A25" s="34" t="s">
        <v>0</v>
      </c>
      <c r="B25" s="36" t="s">
        <v>1</v>
      </c>
      <c r="C25" s="38" t="s">
        <v>12</v>
      </c>
      <c r="D25" s="17" t="s">
        <v>13</v>
      </c>
      <c r="E25" s="18" t="s">
        <v>14</v>
      </c>
      <c r="F25" s="18" t="s">
        <v>13</v>
      </c>
      <c r="G25" s="19" t="s">
        <v>14</v>
      </c>
    </row>
    <row r="26" spans="1:7" ht="15.75" thickBot="1" x14ac:dyDescent="0.3">
      <c r="A26" s="35"/>
      <c r="B26" s="37"/>
      <c r="C26" s="39"/>
      <c r="D26" s="40" t="s">
        <v>5</v>
      </c>
      <c r="E26" s="41"/>
      <c r="F26" s="42" t="s">
        <v>6</v>
      </c>
      <c r="G26" s="43"/>
    </row>
    <row r="27" spans="1:7" x14ac:dyDescent="0.25">
      <c r="A27" s="1" t="s">
        <v>10</v>
      </c>
      <c r="B27" s="2" t="s">
        <v>7</v>
      </c>
      <c r="C27" s="3">
        <v>195948000</v>
      </c>
      <c r="D27" s="23" t="s">
        <v>30</v>
      </c>
      <c r="E27" s="23" t="s">
        <v>30</v>
      </c>
      <c r="F27" s="21" t="s">
        <v>30</v>
      </c>
      <c r="G27" s="23" t="s">
        <v>30</v>
      </c>
    </row>
    <row r="28" spans="1:7" x14ac:dyDescent="0.25">
      <c r="A28" s="1"/>
      <c r="B28" s="2" t="s">
        <v>8</v>
      </c>
      <c r="C28" s="3">
        <v>212602000</v>
      </c>
      <c r="D28" s="4">
        <f t="shared" ref="D28:D29" si="53">C28-C27</f>
        <v>16654000</v>
      </c>
      <c r="E28" s="5">
        <f t="shared" ref="E28:E29" si="54">((C28/C27)-1)*100</f>
        <v>8.4991936636250376</v>
      </c>
      <c r="F28" s="21" t="s">
        <v>30</v>
      </c>
      <c r="G28" s="23" t="s">
        <v>30</v>
      </c>
    </row>
    <row r="29" spans="1:7" x14ac:dyDescent="0.25">
      <c r="A29" s="1"/>
      <c r="B29" s="6" t="s">
        <v>9</v>
      </c>
      <c r="C29" s="3">
        <v>211010000</v>
      </c>
      <c r="D29" s="4">
        <f t="shared" si="53"/>
        <v>-1592000</v>
      </c>
      <c r="E29" s="5">
        <f t="shared" si="54"/>
        <v>-0.74881703840979918</v>
      </c>
      <c r="F29" s="21" t="s">
        <v>30</v>
      </c>
      <c r="G29" s="23" t="s">
        <v>30</v>
      </c>
    </row>
    <row r="30" spans="1:7" x14ac:dyDescent="0.25">
      <c r="A30" s="1" t="s">
        <v>15</v>
      </c>
      <c r="B30" s="6" t="s">
        <v>11</v>
      </c>
      <c r="C30" s="3">
        <v>210170000</v>
      </c>
      <c r="D30" s="4">
        <f t="shared" ref="D30" si="55">C30-C29</f>
        <v>-840000</v>
      </c>
      <c r="E30" s="5">
        <f t="shared" ref="E30" si="56">((C30/C29)-1)*100</f>
        <v>-0.39808539879626625</v>
      </c>
      <c r="F30" s="21" t="s">
        <v>30</v>
      </c>
      <c r="G30" s="23" t="s">
        <v>30</v>
      </c>
    </row>
    <row r="31" spans="1:7" x14ac:dyDescent="0.25">
      <c r="A31" s="1"/>
      <c r="B31" s="6" t="s">
        <v>7</v>
      </c>
      <c r="C31" s="3">
        <v>219961000</v>
      </c>
      <c r="D31" s="4">
        <f t="shared" ref="D31" si="57">C31-C30</f>
        <v>9791000</v>
      </c>
      <c r="E31" s="5">
        <f t="shared" ref="E31" si="58">((C31/C30)-1)*100</f>
        <v>4.6586096969120305</v>
      </c>
      <c r="F31" s="4">
        <f t="shared" ref="F31" si="59">C31-C27</f>
        <v>24013000</v>
      </c>
      <c r="G31" s="11">
        <f t="shared" ref="G31" si="60">((C31/C27)-1)*100</f>
        <v>12.254781880907185</v>
      </c>
    </row>
    <row r="32" spans="1:7" x14ac:dyDescent="0.25">
      <c r="A32" s="1"/>
      <c r="B32" s="6" t="s">
        <v>8</v>
      </c>
      <c r="C32" s="3">
        <v>223978000</v>
      </c>
      <c r="D32" s="4">
        <f t="shared" ref="D32" si="61">C32-C31</f>
        <v>4017000</v>
      </c>
      <c r="E32" s="5">
        <f t="shared" ref="E32" si="62">((C32/C31)-1)*100</f>
        <v>1.8262328321838828</v>
      </c>
      <c r="F32" s="4">
        <f t="shared" ref="F32" si="63">C32-C28</f>
        <v>11376000</v>
      </c>
      <c r="G32" s="11">
        <f t="shared" ref="G32" si="64">((C32/C28)-1)*100</f>
        <v>5.3508433598931315</v>
      </c>
    </row>
    <row r="33" spans="1:7" x14ac:dyDescent="0.25">
      <c r="A33" s="1"/>
      <c r="B33" s="6" t="s">
        <v>9</v>
      </c>
      <c r="C33" s="3">
        <v>227236000</v>
      </c>
      <c r="D33" s="4">
        <f t="shared" ref="D33" si="65">C33-C32</f>
        <v>3258000</v>
      </c>
      <c r="E33" s="5">
        <f t="shared" ref="E33" si="66">((C33/C32)-1)*100</f>
        <v>1.4546071489164092</v>
      </c>
      <c r="F33" s="4">
        <f t="shared" ref="F33" si="67">C33-C29</f>
        <v>16226000</v>
      </c>
      <c r="G33" s="11">
        <f t="shared" ref="G33" si="68">((C33/C29)-1)*100</f>
        <v>7.6896829534145228</v>
      </c>
    </row>
    <row r="34" spans="1:7" x14ac:dyDescent="0.25">
      <c r="A34" s="1" t="s">
        <v>25</v>
      </c>
      <c r="B34" s="6" t="s">
        <v>11</v>
      </c>
      <c r="C34" s="3">
        <v>227421000</v>
      </c>
      <c r="D34" s="4">
        <f t="shared" ref="D34" si="69">C34-C33</f>
        <v>185000</v>
      </c>
      <c r="E34" s="5">
        <f t="shared" ref="E34" si="70">((C34/C33)-1)*100</f>
        <v>8.1413156366072492E-2</v>
      </c>
      <c r="F34" s="4">
        <f t="shared" ref="F34" si="71">C34-C30</f>
        <v>17251000</v>
      </c>
      <c r="G34" s="11">
        <f t="shared" ref="G34" si="72">((C34/C30)-1)*100</f>
        <v>8.208117238426027</v>
      </c>
    </row>
    <row r="35" spans="1:7" x14ac:dyDescent="0.25">
      <c r="A35" s="1"/>
      <c r="B35" s="6" t="s">
        <v>7</v>
      </c>
      <c r="C35" s="3">
        <v>219035000</v>
      </c>
      <c r="D35" s="4">
        <f t="shared" ref="D35" si="73">C35-C34</f>
        <v>-8386000</v>
      </c>
      <c r="E35" s="5">
        <f t="shared" ref="E35" si="74">((C35/C34)-1)*100</f>
        <v>-3.6874343178510349</v>
      </c>
      <c r="F35" s="4">
        <f t="shared" ref="F35" si="75">C35-C31</f>
        <v>-926000</v>
      </c>
      <c r="G35" s="11">
        <f t="shared" ref="G35" si="76">((C35/C31)-1)*100</f>
        <v>-0.42098371984123917</v>
      </c>
    </row>
    <row r="36" spans="1:7" x14ac:dyDescent="0.25">
      <c r="A36" s="1"/>
      <c r="B36" s="6" t="s">
        <v>8</v>
      </c>
      <c r="C36" s="3">
        <v>225341000</v>
      </c>
      <c r="D36" s="4">
        <f t="shared" ref="D36" si="77">C36-C35</f>
        <v>6306000</v>
      </c>
      <c r="E36" s="5">
        <f t="shared" ref="E36" si="78">((C36/C35)-1)*100</f>
        <v>2.8789919419270893</v>
      </c>
      <c r="F36" s="4">
        <f t="shared" ref="F36" si="79">C36-C32</f>
        <v>1363000</v>
      </c>
      <c r="G36" s="11">
        <f t="shared" ref="G36" si="80">((C36/C32)-1)*100</f>
        <v>0.60854191036618932</v>
      </c>
    </row>
    <row r="37" spans="1:7" x14ac:dyDescent="0.25">
      <c r="A37" s="1"/>
      <c r="B37" s="6" t="s">
        <v>9</v>
      </c>
      <c r="C37" s="3">
        <v>232024000</v>
      </c>
      <c r="D37" s="4">
        <f t="shared" ref="D37" si="81">C37-C36</f>
        <v>6683000</v>
      </c>
      <c r="E37" s="5">
        <f t="shared" ref="E37" si="82">((C37/C36)-1)*100</f>
        <v>2.9657274974372205</v>
      </c>
      <c r="F37" s="4">
        <f t="shared" ref="F37" si="83">C37-C33</f>
        <v>4788000</v>
      </c>
      <c r="G37" s="11">
        <f t="shared" ref="G37" si="84">((C37/C33)-1)*100</f>
        <v>2.1070605009769539</v>
      </c>
    </row>
    <row r="38" spans="1:7" x14ac:dyDescent="0.25">
      <c r="A38" s="1" t="s">
        <v>26</v>
      </c>
      <c r="B38" s="6" t="s">
        <v>11</v>
      </c>
      <c r="C38" s="3">
        <v>232868000</v>
      </c>
      <c r="D38" s="4">
        <f t="shared" ref="D38" si="85">C38-C37</f>
        <v>844000</v>
      </c>
      <c r="E38" s="5">
        <f t="shared" ref="E38" si="86">((C38/C37)-1)*100</f>
        <v>0.36375547357170301</v>
      </c>
      <c r="F38" s="4">
        <f t="shared" ref="F38" si="87">C38-C34</f>
        <v>5447000</v>
      </c>
      <c r="G38" s="11">
        <f t="shared" ref="G38" si="88">((C38/C34)-1)*100</f>
        <v>2.3951174253916685</v>
      </c>
    </row>
    <row r="39" spans="1:7" x14ac:dyDescent="0.25">
      <c r="A39" s="1"/>
      <c r="B39" s="6" t="s">
        <v>7</v>
      </c>
      <c r="C39" s="3">
        <v>236836000</v>
      </c>
      <c r="D39" s="4">
        <f t="shared" ref="D39" si="89">C39-C38</f>
        <v>3968000</v>
      </c>
      <c r="E39" s="5">
        <f t="shared" ref="E39" si="90">((C39/C38)-1)*100</f>
        <v>1.703969630863833</v>
      </c>
      <c r="F39" s="4">
        <f t="shared" ref="F39" si="91">C39-C35</f>
        <v>17801000</v>
      </c>
      <c r="G39" s="11">
        <f t="shared" ref="G39" si="92">((C39/C35)-1)*100</f>
        <v>8.1270116648024313</v>
      </c>
    </row>
    <row r="40" spans="1:7" x14ac:dyDescent="0.25">
      <c r="A40" s="1"/>
      <c r="B40" s="6" t="s">
        <v>8</v>
      </c>
      <c r="C40" s="3">
        <v>251847000</v>
      </c>
      <c r="D40" s="4">
        <f t="shared" ref="D40" si="93">C40-C39</f>
        <v>15011000</v>
      </c>
      <c r="E40" s="5">
        <f t="shared" ref="E40" si="94">((C40/C39)-1)*100</f>
        <v>6.338141160972155</v>
      </c>
      <c r="F40" s="4">
        <f t="shared" ref="F40" si="95">C40-C36</f>
        <v>26506000</v>
      </c>
      <c r="G40" s="11">
        <f t="shared" ref="G40" si="96">((C40/C36)-1)*100</f>
        <v>11.762617544077635</v>
      </c>
    </row>
    <row r="41" spans="1:7" x14ac:dyDescent="0.25">
      <c r="A41" s="1"/>
      <c r="B41" s="6" t="s">
        <v>29</v>
      </c>
      <c r="C41" s="3">
        <v>253347000</v>
      </c>
      <c r="D41" s="4">
        <f t="shared" ref="D41" si="97">C41-C40</f>
        <v>1500000</v>
      </c>
      <c r="E41" s="5">
        <f t="shared" ref="E41" si="98">((C41/C40)-1)*100</f>
        <v>0.59559970934734974</v>
      </c>
      <c r="F41" s="4">
        <f t="shared" ref="F41" si="99">C41-C37</f>
        <v>21323000</v>
      </c>
      <c r="G41" s="11">
        <f t="shared" ref="G41" si="100">((C41/C37)-1)*100</f>
        <v>9.1899975864565775</v>
      </c>
    </row>
    <row r="42" spans="1:7" x14ac:dyDescent="0.25">
      <c r="A42" s="1" t="s">
        <v>35</v>
      </c>
      <c r="B42" s="6" t="s">
        <v>11</v>
      </c>
      <c r="C42" s="3">
        <v>246851000</v>
      </c>
      <c r="D42" s="4">
        <f t="shared" ref="D42" si="101">C42-C41</f>
        <v>-6496000</v>
      </c>
      <c r="E42" s="5">
        <f t="shared" ref="E42" si="102">((C42/C41)-1)*100</f>
        <v>-2.5640722013680839</v>
      </c>
      <c r="F42" s="4">
        <f t="shared" ref="F42" si="103">C42-C38</f>
        <v>13983000</v>
      </c>
      <c r="G42" s="11">
        <f t="shared" ref="G42" si="104">((C42/C38)-1)*100</f>
        <v>6.0046893519075217</v>
      </c>
    </row>
    <row r="43" spans="1:7" ht="15.75" thickBot="1" x14ac:dyDescent="0.3">
      <c r="A43" s="7"/>
      <c r="B43" s="8"/>
      <c r="C43" s="7"/>
      <c r="D43" s="9"/>
      <c r="E43" s="12"/>
      <c r="F43" s="9"/>
      <c r="G43" s="13"/>
    </row>
    <row r="46" spans="1:7" ht="15.75" thickBot="1" x14ac:dyDescent="0.3"/>
    <row r="47" spans="1:7" ht="34.5" thickBot="1" x14ac:dyDescent="0.3">
      <c r="A47" s="34" t="s">
        <v>0</v>
      </c>
      <c r="B47" s="36" t="s">
        <v>1</v>
      </c>
      <c r="C47" s="38" t="s">
        <v>27</v>
      </c>
      <c r="D47" s="17" t="str">
        <f>Gross_Earnings!D47</f>
        <v>Change in bonus payments</v>
      </c>
      <c r="E47" s="25" t="str">
        <f>Gross_Earnings!E47</f>
        <v>% change in bonus payments</v>
      </c>
      <c r="F47" s="25" t="str">
        <f>Gross_Earnings!F47</f>
        <v>Change in bonus payments</v>
      </c>
      <c r="G47" s="25" t="str">
        <f>Gross_Earnings!G47</f>
        <v>% change in bonus payments</v>
      </c>
    </row>
    <row r="48" spans="1:7" ht="15.75" thickBot="1" x14ac:dyDescent="0.3">
      <c r="A48" s="35"/>
      <c r="B48" s="37"/>
      <c r="C48" s="39"/>
      <c r="D48" s="40" t="s">
        <v>5</v>
      </c>
      <c r="E48" s="41"/>
      <c r="F48" s="42" t="s">
        <v>6</v>
      </c>
      <c r="G48" s="43"/>
    </row>
    <row r="49" spans="1:7" x14ac:dyDescent="0.25">
      <c r="A49" s="1" t="s">
        <v>10</v>
      </c>
      <c r="B49" s="2" t="s">
        <v>7</v>
      </c>
      <c r="C49" s="3">
        <v>9982000</v>
      </c>
      <c r="D49" s="21" t="s">
        <v>30</v>
      </c>
      <c r="E49" s="23" t="s">
        <v>30</v>
      </c>
      <c r="F49" s="21" t="s">
        <v>30</v>
      </c>
      <c r="G49" s="23" t="s">
        <v>30</v>
      </c>
    </row>
    <row r="50" spans="1:7" x14ac:dyDescent="0.25">
      <c r="A50" s="1"/>
      <c r="B50" s="2" t="s">
        <v>8</v>
      </c>
      <c r="C50" s="3">
        <v>11422000</v>
      </c>
      <c r="D50" s="4">
        <f t="shared" ref="D50:D51" si="105">C50-C49</f>
        <v>1440000</v>
      </c>
      <c r="E50" s="5">
        <f t="shared" ref="E50:E51" si="106">((C50/C49)-1)*100</f>
        <v>14.425966740132235</v>
      </c>
      <c r="F50" s="21" t="s">
        <v>30</v>
      </c>
      <c r="G50" s="23" t="s">
        <v>30</v>
      </c>
    </row>
    <row r="51" spans="1:7" x14ac:dyDescent="0.25">
      <c r="A51" s="1"/>
      <c r="B51" s="6" t="s">
        <v>9</v>
      </c>
      <c r="C51" s="3">
        <v>18469000</v>
      </c>
      <c r="D51" s="4">
        <f t="shared" si="105"/>
        <v>7047000</v>
      </c>
      <c r="E51" s="5">
        <f t="shared" si="106"/>
        <v>61.696725617229895</v>
      </c>
      <c r="F51" s="21" t="s">
        <v>30</v>
      </c>
      <c r="G51" s="23" t="s">
        <v>30</v>
      </c>
    </row>
    <row r="52" spans="1:7" x14ac:dyDescent="0.25">
      <c r="A52" s="1" t="s">
        <v>15</v>
      </c>
      <c r="B52" s="6" t="s">
        <v>11</v>
      </c>
      <c r="C52" s="3">
        <v>10199000</v>
      </c>
      <c r="D52" s="4">
        <f t="shared" ref="D52" si="107">C52-C51</f>
        <v>-8270000</v>
      </c>
      <c r="E52" s="5">
        <f t="shared" ref="E52" si="108">((C52/C51)-1)*100</f>
        <v>-44.777735665168663</v>
      </c>
      <c r="F52" s="21" t="s">
        <v>30</v>
      </c>
      <c r="G52" s="23" t="s">
        <v>30</v>
      </c>
    </row>
    <row r="53" spans="1:7" x14ac:dyDescent="0.25">
      <c r="A53" s="1"/>
      <c r="B53" s="6" t="s">
        <v>7</v>
      </c>
      <c r="C53" s="3">
        <v>10251000</v>
      </c>
      <c r="D53" s="4">
        <f t="shared" ref="D53" si="109">C53-C52</f>
        <v>52000</v>
      </c>
      <c r="E53" s="5">
        <f t="shared" ref="E53" si="110">((C53/C52)-1)*100</f>
        <v>0.50985390724580526</v>
      </c>
      <c r="F53" s="4">
        <f t="shared" ref="F53" si="111">C53-C49</f>
        <v>269000</v>
      </c>
      <c r="G53" s="11">
        <f t="shared" ref="G53" si="112">((C53/C49)-1)*100</f>
        <v>2.6948507313163672</v>
      </c>
    </row>
    <row r="54" spans="1:7" x14ac:dyDescent="0.25">
      <c r="A54" s="1"/>
      <c r="B54" s="6" t="s">
        <v>8</v>
      </c>
      <c r="C54" s="3">
        <v>11059000</v>
      </c>
      <c r="D54" s="4">
        <f t="shared" ref="D54" si="113">C54-C53</f>
        <v>808000</v>
      </c>
      <c r="E54" s="5">
        <f t="shared" ref="E54" si="114">((C54/C53)-1)*100</f>
        <v>7.8821578382596735</v>
      </c>
      <c r="F54" s="4">
        <f t="shared" ref="F54" si="115">C54-C50</f>
        <v>-363000</v>
      </c>
      <c r="G54" s="11">
        <f t="shared" ref="G54" si="116">((C54/C50)-1)*100</f>
        <v>-3.1780773945018437</v>
      </c>
    </row>
    <row r="55" spans="1:7" x14ac:dyDescent="0.25">
      <c r="A55" s="1"/>
      <c r="B55" s="6" t="s">
        <v>9</v>
      </c>
      <c r="C55" s="3">
        <v>20889000</v>
      </c>
      <c r="D55" s="4">
        <f t="shared" ref="D55" si="117">C55-C54</f>
        <v>9830000</v>
      </c>
      <c r="E55" s="5">
        <f t="shared" ref="E55" si="118">((C55/C54)-1)*100</f>
        <v>88.886879464689386</v>
      </c>
      <c r="F55" s="4">
        <f t="shared" ref="F55" si="119">C55-C51</f>
        <v>2420000</v>
      </c>
      <c r="G55" s="11">
        <f t="shared" ref="G55" si="120">((C55/C51)-1)*100</f>
        <v>13.103037522334727</v>
      </c>
    </row>
    <row r="56" spans="1:7" x14ac:dyDescent="0.25">
      <c r="A56" s="1" t="s">
        <v>25</v>
      </c>
      <c r="B56" s="6" t="s">
        <v>11</v>
      </c>
      <c r="C56" s="3">
        <v>10577000</v>
      </c>
      <c r="D56" s="4">
        <f t="shared" ref="D56" si="121">C56-C55</f>
        <v>-10312000</v>
      </c>
      <c r="E56" s="5">
        <f t="shared" ref="E56" si="122">((C56/C55)-1)*100</f>
        <v>-49.365694863325196</v>
      </c>
      <c r="F56" s="4">
        <f t="shared" ref="F56" si="123">C56-C52</f>
        <v>378000</v>
      </c>
      <c r="G56" s="11">
        <f t="shared" ref="G56" si="124">((C56/C52)-1)*100</f>
        <v>3.7062457103637536</v>
      </c>
    </row>
    <row r="57" spans="1:7" x14ac:dyDescent="0.25">
      <c r="A57" s="1"/>
      <c r="B57" s="6" t="s">
        <v>7</v>
      </c>
      <c r="C57" s="3">
        <v>10319000</v>
      </c>
      <c r="D57" s="4">
        <f t="shared" ref="D57" si="125">C57-C56</f>
        <v>-258000</v>
      </c>
      <c r="E57" s="5">
        <f t="shared" ref="E57" si="126">((C57/C56)-1)*100</f>
        <v>-2.4392549872364611</v>
      </c>
      <c r="F57" s="4">
        <f t="shared" ref="F57" si="127">C57-C53</f>
        <v>68000</v>
      </c>
      <c r="G57" s="11">
        <f t="shared" ref="G57" si="128">((C57/C53)-1)*100</f>
        <v>0.66334991708125735</v>
      </c>
    </row>
    <row r="58" spans="1:7" x14ac:dyDescent="0.25">
      <c r="A58" s="1"/>
      <c r="B58" s="6" t="s">
        <v>8</v>
      </c>
      <c r="C58" s="3">
        <v>10455000</v>
      </c>
      <c r="D58" s="4">
        <f t="shared" ref="D58" si="129">C58-C57</f>
        <v>136000</v>
      </c>
      <c r="E58" s="5">
        <f t="shared" ref="E58" si="130">((C58/C57)-1)*100</f>
        <v>1.3179571663920919</v>
      </c>
      <c r="F58" s="4">
        <f t="shared" ref="F58" si="131">C58-C54</f>
        <v>-604000</v>
      </c>
      <c r="G58" s="11">
        <f t="shared" ref="G58" si="132">((C58/C54)-1)*100</f>
        <v>-5.4616149742291338</v>
      </c>
    </row>
    <row r="59" spans="1:7" x14ac:dyDescent="0.25">
      <c r="A59" s="1"/>
      <c r="B59" s="6" t="s">
        <v>9</v>
      </c>
      <c r="C59" s="3">
        <v>17663000</v>
      </c>
      <c r="D59" s="4">
        <f t="shared" ref="D59" si="133">C59-C58</f>
        <v>7208000</v>
      </c>
      <c r="E59" s="5">
        <f t="shared" ref="E59" si="134">((C59/C58)-1)*100</f>
        <v>68.943089430894304</v>
      </c>
      <c r="F59" s="4">
        <f t="shared" ref="F59" si="135">C59-C55</f>
        <v>-3226000</v>
      </c>
      <c r="G59" s="11">
        <f t="shared" ref="G59" si="136">((C59/C55)-1)*100</f>
        <v>-15.443534874814491</v>
      </c>
    </row>
    <row r="60" spans="1:7" x14ac:dyDescent="0.25">
      <c r="A60" s="1" t="s">
        <v>26</v>
      </c>
      <c r="B60" s="6" t="s">
        <v>11</v>
      </c>
      <c r="C60" s="3">
        <v>11446000</v>
      </c>
      <c r="D60" s="4">
        <f t="shared" ref="D60" si="137">C60-C59</f>
        <v>-6217000</v>
      </c>
      <c r="E60" s="5">
        <f t="shared" ref="E60" si="138">((C60/C59)-1)*100</f>
        <v>-35.197871256298477</v>
      </c>
      <c r="F60" s="4">
        <f t="shared" ref="F60" si="139">C60-C56</f>
        <v>869000</v>
      </c>
      <c r="G60" s="11">
        <f t="shared" ref="G60" si="140">((C60/C56)-1)*100</f>
        <v>8.2159402477072874</v>
      </c>
    </row>
    <row r="61" spans="1:7" x14ac:dyDescent="0.25">
      <c r="A61" s="1"/>
      <c r="B61" s="6" t="s">
        <v>7</v>
      </c>
      <c r="C61" s="3">
        <v>11892000</v>
      </c>
      <c r="D61" s="4">
        <f t="shared" ref="D61" si="141">C61-C60</f>
        <v>446000</v>
      </c>
      <c r="E61" s="5">
        <f t="shared" ref="E61" si="142">((C61/C60)-1)*100</f>
        <v>3.8965577494321169</v>
      </c>
      <c r="F61" s="4">
        <f t="shared" ref="F61" si="143">C61-C57</f>
        <v>1573000</v>
      </c>
      <c r="G61" s="11">
        <f t="shared" ref="G61" si="144">((C61/C57)-1)*100</f>
        <v>15.243725167167366</v>
      </c>
    </row>
    <row r="62" spans="1:7" x14ac:dyDescent="0.25">
      <c r="A62" s="1"/>
      <c r="B62" s="6" t="s">
        <v>8</v>
      </c>
      <c r="C62" s="3">
        <v>11567000</v>
      </c>
      <c r="D62" s="4">
        <f t="shared" ref="D62" si="145">C62-C61</f>
        <v>-325000</v>
      </c>
      <c r="E62" s="5">
        <f t="shared" ref="E62" si="146">((C62/C61)-1)*100</f>
        <v>-2.7329297006390862</v>
      </c>
      <c r="F62" s="4">
        <f t="shared" ref="F62" si="147">C62-C58</f>
        <v>1112000</v>
      </c>
      <c r="G62" s="11">
        <f t="shared" ref="G62" si="148">((C62/C58)-1)*100</f>
        <v>10.636059301769496</v>
      </c>
    </row>
    <row r="63" spans="1:7" x14ac:dyDescent="0.25">
      <c r="A63" s="1"/>
      <c r="B63" s="6" t="s">
        <v>29</v>
      </c>
      <c r="C63" s="3">
        <v>20111000</v>
      </c>
      <c r="D63" s="4">
        <f t="shared" ref="D63" si="149">C63-C62</f>
        <v>8544000</v>
      </c>
      <c r="E63" s="5">
        <f t="shared" ref="E63" si="150">((C63/C62)-1)*100</f>
        <v>73.865306475317709</v>
      </c>
      <c r="F63" s="4">
        <f t="shared" ref="F63" si="151">C63-C59</f>
        <v>2448000</v>
      </c>
      <c r="G63" s="11">
        <f t="shared" ref="G63" si="152">((C63/C59)-1)*100</f>
        <v>13.859480269489888</v>
      </c>
    </row>
    <row r="64" spans="1:7" x14ac:dyDescent="0.25">
      <c r="A64" s="1" t="s">
        <v>35</v>
      </c>
      <c r="B64" s="6" t="s">
        <v>11</v>
      </c>
      <c r="C64" s="3">
        <v>11810000</v>
      </c>
      <c r="D64" s="4">
        <f t="shared" ref="D64" si="153">C64-C63</f>
        <v>-8301000</v>
      </c>
      <c r="E64" s="5">
        <f t="shared" ref="E64" si="154">((C64/C63)-1)*100</f>
        <v>-41.275918651484268</v>
      </c>
      <c r="F64" s="4">
        <f t="shared" ref="F64" si="155">C64-C60</f>
        <v>364000</v>
      </c>
      <c r="G64" s="11">
        <f t="shared" ref="G64" si="156">((C64/C60)-1)*100</f>
        <v>3.1801502708369789</v>
      </c>
    </row>
    <row r="65" spans="1:7" ht="15.75" thickBot="1" x14ac:dyDescent="0.3">
      <c r="A65" s="7"/>
      <c r="B65" s="8"/>
      <c r="C65" s="7"/>
      <c r="D65" s="9"/>
      <c r="E65" s="12"/>
      <c r="F65" s="9"/>
      <c r="G65" s="13"/>
    </row>
    <row r="68" spans="1:7" ht="15.75" thickBot="1" x14ac:dyDescent="0.3"/>
    <row r="69" spans="1:7" ht="45.75" thickBot="1" x14ac:dyDescent="0.3">
      <c r="A69" s="34" t="s">
        <v>0</v>
      </c>
      <c r="B69" s="36" t="s">
        <v>1</v>
      </c>
      <c r="C69" s="38" t="s">
        <v>28</v>
      </c>
      <c r="D69" s="17" t="str">
        <f>Gross_Earnings!D69</f>
        <v>Change in overtime payments</v>
      </c>
      <c r="E69" s="25" t="str">
        <f>Gross_Earnings!E69</f>
        <v>% change in overtime payments</v>
      </c>
      <c r="F69" s="25" t="str">
        <f>Gross_Earnings!F69</f>
        <v>Change in overtime payments</v>
      </c>
      <c r="G69" s="25" t="str">
        <f>Gross_Earnings!G69</f>
        <v>% change in overtime payments</v>
      </c>
    </row>
    <row r="70" spans="1:7" ht="15.75" thickBot="1" x14ac:dyDescent="0.3">
      <c r="A70" s="35"/>
      <c r="B70" s="37"/>
      <c r="C70" s="39"/>
      <c r="D70" s="40" t="s">
        <v>5</v>
      </c>
      <c r="E70" s="41"/>
      <c r="F70" s="42" t="s">
        <v>6</v>
      </c>
      <c r="G70" s="43"/>
    </row>
    <row r="71" spans="1:7" x14ac:dyDescent="0.25">
      <c r="A71" s="1" t="s">
        <v>10</v>
      </c>
      <c r="B71" s="2" t="s">
        <v>7</v>
      </c>
      <c r="C71" s="3">
        <v>4000000</v>
      </c>
      <c r="D71" s="21" t="s">
        <v>30</v>
      </c>
      <c r="E71" s="23" t="s">
        <v>30</v>
      </c>
      <c r="F71" s="21" t="s">
        <v>30</v>
      </c>
      <c r="G71" s="23" t="s">
        <v>30</v>
      </c>
    </row>
    <row r="72" spans="1:7" x14ac:dyDescent="0.25">
      <c r="A72" s="1"/>
      <c r="B72" s="2" t="s">
        <v>8</v>
      </c>
      <c r="C72" s="3">
        <v>3931000</v>
      </c>
      <c r="D72" s="4">
        <f t="shared" ref="D72:D84" si="157">C72-C71</f>
        <v>-69000</v>
      </c>
      <c r="E72" s="5">
        <f t="shared" ref="E72:E84" si="158">((C72/C71)-1)*100</f>
        <v>-1.7249999999999988</v>
      </c>
      <c r="F72" s="21" t="s">
        <v>30</v>
      </c>
      <c r="G72" s="23" t="s">
        <v>30</v>
      </c>
    </row>
    <row r="73" spans="1:7" x14ac:dyDescent="0.25">
      <c r="A73" s="1"/>
      <c r="B73" s="6" t="s">
        <v>9</v>
      </c>
      <c r="C73" s="3">
        <v>5636000</v>
      </c>
      <c r="D73" s="4">
        <f t="shared" si="157"/>
        <v>1705000</v>
      </c>
      <c r="E73" s="5">
        <f t="shared" si="158"/>
        <v>43.373187484100725</v>
      </c>
      <c r="F73" s="21" t="s">
        <v>30</v>
      </c>
      <c r="G73" s="23" t="s">
        <v>30</v>
      </c>
    </row>
    <row r="74" spans="1:7" x14ac:dyDescent="0.25">
      <c r="A74" s="1" t="s">
        <v>15</v>
      </c>
      <c r="B74" s="6" t="s">
        <v>11</v>
      </c>
      <c r="C74" s="3">
        <v>6002000</v>
      </c>
      <c r="D74" s="4">
        <f t="shared" si="157"/>
        <v>366000</v>
      </c>
      <c r="E74" s="5">
        <f t="shared" si="158"/>
        <v>6.4939673527324437</v>
      </c>
      <c r="F74" s="21" t="s">
        <v>30</v>
      </c>
      <c r="G74" s="23" t="s">
        <v>30</v>
      </c>
    </row>
    <row r="75" spans="1:7" x14ac:dyDescent="0.25">
      <c r="A75" s="1"/>
      <c r="B75" s="6" t="s">
        <v>7</v>
      </c>
      <c r="C75" s="3">
        <v>6499000</v>
      </c>
      <c r="D75" s="4">
        <f t="shared" si="157"/>
        <v>497000</v>
      </c>
      <c r="E75" s="5">
        <f t="shared" si="158"/>
        <v>8.2805731422858955</v>
      </c>
      <c r="F75" s="4">
        <f t="shared" ref="F75:F84" si="159">C75-C71</f>
        <v>2499000</v>
      </c>
      <c r="G75" s="11">
        <f t="shared" ref="G75:G84" si="160">((C75/C71)-1)*100</f>
        <v>62.474999999999994</v>
      </c>
    </row>
    <row r="76" spans="1:7" x14ac:dyDescent="0.25">
      <c r="A76" s="1"/>
      <c r="B76" s="6" t="s">
        <v>8</v>
      </c>
      <c r="C76" s="3">
        <v>6182000</v>
      </c>
      <c r="D76" s="4">
        <f t="shared" si="157"/>
        <v>-317000</v>
      </c>
      <c r="E76" s="5">
        <f t="shared" si="158"/>
        <v>-4.8776734882289619</v>
      </c>
      <c r="F76" s="4">
        <f t="shared" si="159"/>
        <v>2251000</v>
      </c>
      <c r="G76" s="11">
        <f t="shared" si="160"/>
        <v>57.262783006868489</v>
      </c>
    </row>
    <row r="77" spans="1:7" x14ac:dyDescent="0.25">
      <c r="A77" s="1"/>
      <c r="B77" s="6" t="s">
        <v>9</v>
      </c>
      <c r="C77" s="3">
        <v>6215000</v>
      </c>
      <c r="D77" s="4">
        <f t="shared" si="157"/>
        <v>33000</v>
      </c>
      <c r="E77" s="5">
        <f t="shared" si="158"/>
        <v>0.53380782918148739</v>
      </c>
      <c r="F77" s="4">
        <f t="shared" si="159"/>
        <v>579000</v>
      </c>
      <c r="G77" s="11">
        <f t="shared" si="160"/>
        <v>10.27324343506033</v>
      </c>
    </row>
    <row r="78" spans="1:7" x14ac:dyDescent="0.25">
      <c r="A78" s="1" t="s">
        <v>25</v>
      </c>
      <c r="B78" s="6" t="s">
        <v>11</v>
      </c>
      <c r="C78" s="3">
        <v>6463000</v>
      </c>
      <c r="D78" s="4">
        <f t="shared" si="157"/>
        <v>248000</v>
      </c>
      <c r="E78" s="5">
        <f t="shared" si="158"/>
        <v>3.990345937248585</v>
      </c>
      <c r="F78" s="4">
        <f t="shared" si="159"/>
        <v>461000</v>
      </c>
      <c r="G78" s="11">
        <f t="shared" si="160"/>
        <v>7.6807730756414561</v>
      </c>
    </row>
    <row r="79" spans="1:7" x14ac:dyDescent="0.25">
      <c r="A79" s="1"/>
      <c r="B79" s="6" t="s">
        <v>7</v>
      </c>
      <c r="C79" s="3">
        <v>5689000</v>
      </c>
      <c r="D79" s="4">
        <f t="shared" si="157"/>
        <v>-774000</v>
      </c>
      <c r="E79" s="5">
        <f t="shared" si="158"/>
        <v>-11.97586260250657</v>
      </c>
      <c r="F79" s="4">
        <f t="shared" si="159"/>
        <v>-810000</v>
      </c>
      <c r="G79" s="11">
        <f t="shared" si="160"/>
        <v>-12.463455916294819</v>
      </c>
    </row>
    <row r="80" spans="1:7" x14ac:dyDescent="0.25">
      <c r="A80" s="1"/>
      <c r="B80" s="6" t="s">
        <v>8</v>
      </c>
      <c r="C80" s="3">
        <v>5763000</v>
      </c>
      <c r="D80" s="4">
        <f t="shared" si="157"/>
        <v>74000</v>
      </c>
      <c r="E80" s="5">
        <f t="shared" si="158"/>
        <v>1.3007558446124001</v>
      </c>
      <c r="F80" s="4">
        <f t="shared" si="159"/>
        <v>-419000</v>
      </c>
      <c r="G80" s="11">
        <f t="shared" si="160"/>
        <v>-6.7777418311226185</v>
      </c>
    </row>
    <row r="81" spans="1:7" x14ac:dyDescent="0.25">
      <c r="A81" s="1"/>
      <c r="B81" s="6" t="s">
        <v>9</v>
      </c>
      <c r="C81" s="3">
        <v>6128000</v>
      </c>
      <c r="D81" s="4">
        <f t="shared" si="157"/>
        <v>365000</v>
      </c>
      <c r="E81" s="5">
        <f t="shared" si="158"/>
        <v>6.3335068540690598</v>
      </c>
      <c r="F81" s="4">
        <f t="shared" si="159"/>
        <v>-87000</v>
      </c>
      <c r="G81" s="11">
        <f t="shared" si="160"/>
        <v>-1.3998390989541476</v>
      </c>
    </row>
    <row r="82" spans="1:7" x14ac:dyDescent="0.25">
      <c r="A82" s="1" t="s">
        <v>26</v>
      </c>
      <c r="B82" s="6" t="s">
        <v>11</v>
      </c>
      <c r="C82" s="3">
        <v>6831000</v>
      </c>
      <c r="D82" s="4">
        <f t="shared" si="157"/>
        <v>703000</v>
      </c>
      <c r="E82" s="5">
        <f t="shared" si="158"/>
        <v>11.47193211488251</v>
      </c>
      <c r="F82" s="4">
        <f t="shared" si="159"/>
        <v>368000</v>
      </c>
      <c r="G82" s="11">
        <f t="shared" si="160"/>
        <v>5.6939501779359469</v>
      </c>
    </row>
    <row r="83" spans="1:7" x14ac:dyDescent="0.25">
      <c r="A83" s="1"/>
      <c r="B83" s="6" t="s">
        <v>7</v>
      </c>
      <c r="C83" s="3">
        <v>7029000</v>
      </c>
      <c r="D83" s="4">
        <f t="shared" si="157"/>
        <v>198000</v>
      </c>
      <c r="E83" s="5">
        <f t="shared" si="158"/>
        <v>2.8985507246376718</v>
      </c>
      <c r="F83" s="4">
        <f t="shared" si="159"/>
        <v>1340000</v>
      </c>
      <c r="G83" s="11">
        <f t="shared" si="160"/>
        <v>23.554227456494981</v>
      </c>
    </row>
    <row r="84" spans="1:7" x14ac:dyDescent="0.25">
      <c r="A84" s="1"/>
      <c r="B84" s="6" t="s">
        <v>8</v>
      </c>
      <c r="C84" s="3">
        <v>7035000</v>
      </c>
      <c r="D84" s="4">
        <f t="shared" si="157"/>
        <v>6000</v>
      </c>
      <c r="E84" s="5">
        <f t="shared" si="158"/>
        <v>8.5360648740939737E-2</v>
      </c>
      <c r="F84" s="4">
        <f t="shared" si="159"/>
        <v>1272000</v>
      </c>
      <c r="G84" s="11">
        <f t="shared" si="160"/>
        <v>22.071837584591371</v>
      </c>
    </row>
    <row r="85" spans="1:7" x14ac:dyDescent="0.25">
      <c r="A85" s="1"/>
      <c r="B85" s="6" t="s">
        <v>29</v>
      </c>
      <c r="C85" s="3">
        <v>7997000</v>
      </c>
      <c r="D85" s="4">
        <f t="shared" ref="D85" si="161">C85-C84</f>
        <v>962000</v>
      </c>
      <c r="E85" s="5">
        <f t="shared" ref="E85" si="162">((C85/C84)-1)*100</f>
        <v>13.67448471926085</v>
      </c>
      <c r="F85" s="4">
        <f t="shared" ref="F85" si="163">C85-C81</f>
        <v>1869000</v>
      </c>
      <c r="G85" s="11">
        <f t="shared" ref="G85" si="164">((C85/C81)-1)*100</f>
        <v>30.499347258485642</v>
      </c>
    </row>
    <row r="86" spans="1:7" x14ac:dyDescent="0.25">
      <c r="A86" s="1" t="s">
        <v>35</v>
      </c>
      <c r="B86" s="6" t="s">
        <v>11</v>
      </c>
      <c r="C86" s="3">
        <v>7068000</v>
      </c>
      <c r="D86" s="4">
        <f t="shared" ref="D86" si="165">C86-C85</f>
        <v>-929000</v>
      </c>
      <c r="E86" s="5">
        <f t="shared" ref="E86" si="166">((C86/C85)-1)*100</f>
        <v>-11.616856321120416</v>
      </c>
      <c r="F86" s="4">
        <f t="shared" ref="F86" si="167">C86-C82</f>
        <v>237000</v>
      </c>
      <c r="G86" s="11">
        <f t="shared" ref="G86" si="168">((C86/C82)-1)*100</f>
        <v>3.469477382520858</v>
      </c>
    </row>
    <row r="87" spans="1:7" ht="15.75" thickBot="1" x14ac:dyDescent="0.3">
      <c r="A87" s="7"/>
      <c r="B87" s="8"/>
      <c r="C87" s="7"/>
      <c r="D87" s="9"/>
      <c r="E87" s="12"/>
      <c r="F87" s="9"/>
      <c r="G87" s="13"/>
    </row>
  </sheetData>
  <mergeCells count="20">
    <mergeCell ref="A47:A48"/>
    <mergeCell ref="B47:B48"/>
    <mergeCell ref="C47:C48"/>
    <mergeCell ref="D48:E48"/>
    <mergeCell ref="F48:G48"/>
    <mergeCell ref="A3:A4"/>
    <mergeCell ref="B3:B4"/>
    <mergeCell ref="C3:C4"/>
    <mergeCell ref="D4:E4"/>
    <mergeCell ref="F4:G4"/>
    <mergeCell ref="A25:A26"/>
    <mergeCell ref="B25:B26"/>
    <mergeCell ref="C25:C26"/>
    <mergeCell ref="D26:E26"/>
    <mergeCell ref="F26:G26"/>
    <mergeCell ref="A69:A70"/>
    <mergeCell ref="B69:B70"/>
    <mergeCell ref="C69:C70"/>
    <mergeCell ref="D70:E70"/>
    <mergeCell ref="F70:G7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Gross_Earnings</vt:lpstr>
      <vt:lpstr>2-Mining</vt:lpstr>
      <vt:lpstr>3-Manufacturing</vt:lpstr>
      <vt:lpstr>4-Electricity</vt:lpstr>
      <vt:lpstr>5-Construction</vt:lpstr>
      <vt:lpstr>6-Trade</vt:lpstr>
      <vt:lpstr>7-Transport</vt:lpstr>
      <vt:lpstr>8-Finance</vt:lpstr>
      <vt:lpstr>9-Community</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Mosalo</dc:creator>
  <cp:lastModifiedBy>Prince Manaka</cp:lastModifiedBy>
  <dcterms:created xsi:type="dcterms:W3CDTF">2019-01-29T09:46:13Z</dcterms:created>
  <dcterms:modified xsi:type="dcterms:W3CDTF">2022-06-28T07:56:54Z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4616250-01d4-40ab-a2e8-d4b03b0a4768_Enabled">
    <vt:lpwstr>True</vt:lpwstr>
  </property>
  <property fmtid="{D5CDD505-2E9C-101B-9397-08002B2CF9AE}" pid="3" name="MSIP_Label_a4616250-01d4-40ab-a2e8-d4b03b0a4768_SiteId">
    <vt:lpwstr>ca38a9e5-8ce2-41e8-a41e-647c7b50db4a</vt:lpwstr>
  </property>
  <property fmtid="{D5CDD505-2E9C-101B-9397-08002B2CF9AE}" pid="4" name="MSIP_Label_a4616250-01d4-40ab-a2e8-d4b03b0a4768_Owner">
    <vt:lpwstr>LedimoMo@statssa.gov.za</vt:lpwstr>
  </property>
  <property fmtid="{D5CDD505-2E9C-101B-9397-08002B2CF9AE}" pid="5" name="MSIP_Label_a4616250-01d4-40ab-a2e8-d4b03b0a4768_SetDate">
    <vt:lpwstr>2020-03-05T06:44:42.3154420Z</vt:lpwstr>
  </property>
  <property fmtid="{D5CDD505-2E9C-101B-9397-08002B2CF9AE}" pid="6" name="MSIP_Label_a4616250-01d4-40ab-a2e8-d4b03b0a4768_Name">
    <vt:lpwstr>Personal</vt:lpwstr>
  </property>
  <property fmtid="{D5CDD505-2E9C-101B-9397-08002B2CF9AE}" pid="7" name="MSIP_Label_a4616250-01d4-40ab-a2e8-d4b03b0a4768_Application">
    <vt:lpwstr>Microsoft Azure Information Protection</vt:lpwstr>
  </property>
  <property fmtid="{D5CDD505-2E9C-101B-9397-08002B2CF9AE}" pid="8" name="MSIP_Label_a4616250-01d4-40ab-a2e8-d4b03b0a4768_ActionId">
    <vt:lpwstr>91f3458f-f148-404f-8017-27bb2d4cb457</vt:lpwstr>
  </property>
  <property fmtid="{D5CDD505-2E9C-101B-9397-08002B2CF9AE}" pid="9" name="MSIP_Label_a4616250-01d4-40ab-a2e8-d4b03b0a4768_Extended_MSFT_Method">
    <vt:lpwstr>Automatic</vt:lpwstr>
  </property>
  <property fmtid="{D5CDD505-2E9C-101B-9397-08002B2CF9AE}" pid="10" name="Sensitivity">
    <vt:lpwstr>Personal</vt:lpwstr>
  </property>
</Properties>
</file>